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charts/chart1.xml" ContentType="application/vnd.openxmlformats-officedocument.drawingml.chart+xml"/>
  <Override PartName="/xl/drawings/drawing3.xml" ContentType="application/vnd.openxmlformats-officedocument.drawing+xml"/>
  <Override PartName="/xl/embeddings/oleObject3.bin" ContentType="application/vnd.openxmlformats-officedocument.oleObject"/>
  <Override PartName="/xl/charts/chart2.xml" ContentType="application/vnd.openxmlformats-officedocument.drawingml.chart+xml"/>
  <Override PartName="/xl/drawings/drawing4.xml" ContentType="application/vnd.openxmlformats-officedocument.drawing+xml"/>
  <Override PartName="/xl/embeddings/oleObject4.bin" ContentType="application/vnd.openxmlformats-officedocument.oleObject"/>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228"/>
  <workbookPr defaultThemeVersion="124226"/>
  <mc:AlternateContent xmlns:mc="http://schemas.openxmlformats.org/markup-compatibility/2006">
    <mc:Choice Requires="x15">
      <x15ac:absPath xmlns:x15ac="http://schemas.microsoft.com/office/spreadsheetml/2010/11/ac" url="X:\CONTROL INTERNO INSTITUCIONAL\INDICADORES 2018\"/>
    </mc:Choice>
  </mc:AlternateContent>
  <xr:revisionPtr revIDLastSave="0" documentId="13_ncr:1_{0340549C-4851-4063-9A2E-BC6D7215EFA5}" xr6:coauthVersionLast="34" xr6:coauthVersionMax="34" xr10:uidLastSave="{00000000-0000-0000-0000-000000000000}"/>
  <workbookProtection workbookAlgorithmName="SHA-512" workbookHashValue="42ACSxoTq2OxBdpK79JN+nKhBeYk0LgxyNHqFFJCyXpqE6GI7Dfs8WSmuZ4RSo7lT5R5Xo0fpZpo6XCcSKLoGg==" workbookSaltValue="0934aM0QoJfaXflIqUqGFw==" workbookSpinCount="100000" lockStructure="1"/>
  <bookViews>
    <workbookView xWindow="0" yWindow="0" windowWidth="20490" windowHeight="7170" xr2:uid="{00000000-000D-0000-FFFF-FFFF00000000}"/>
  </bookViews>
  <sheets>
    <sheet name="SET-CONTROL INTERNO" sheetId="1" r:id="rId1"/>
    <sheet name="01" sheetId="56" r:id="rId2"/>
    <sheet name="02" sheetId="62" r:id="rId3"/>
    <sheet name="03" sheetId="36" r:id="rId4"/>
  </sheets>
  <externalReferences>
    <externalReference r:id="rId5"/>
    <externalReference r:id="rId6"/>
    <externalReference r:id="rId7"/>
  </externalReferences>
  <definedNames>
    <definedName name="_l10">#REF!</definedName>
    <definedName name="BONIFICACION.MAXIMA">#REF!</definedName>
    <definedName name="CONTROL.DE.CALIDAD">#REF!</definedName>
    <definedName name="eeeee">'[1]DATOS DE BASE'!#REF!</definedName>
    <definedName name="EFECTIVIDAD_VENTAS">'[1]DATOS DE BASE'!#REF!</definedName>
    <definedName name="eficacia">'[1]DATOS DE BASE'!#REF!</definedName>
    <definedName name="EGRESOS_ACUMULADO">#REF!</definedName>
    <definedName name="FACTOR">'[2]DATOS DE BASE'!#REF!</definedName>
    <definedName name="FACTOR_DE_SALIDA_PRESUPUESTO">'[1]DATOS DE BASE'!#REF!</definedName>
    <definedName name="FACTOR_DE_SALIDA_REAL">'[1]DATOS DE BASE'!#REF!</definedName>
    <definedName name="FACTOR_DE_SALIDA_REAL_ACUMULADO">'[1]DATOS DE BASE'!#REF!</definedName>
    <definedName name="FACTURACION">#REF!</definedName>
    <definedName name="FLUJO">'[2]DATOS DE BASE'!#REF!</definedName>
    <definedName name="FLUJO_DE_CAJA">#REF!</definedName>
    <definedName name="FLUJO_DE_CAJA_PRESUPUESTO">'[1]DATOS DE BASE'!#REF!</definedName>
    <definedName name="FLUJO_DE_CAJA_PRESUPUESTO_ACUMULADO">'[1]DATOS DE BASE'!#REF!</definedName>
    <definedName name="FLUJO_DE_CAJA_REAL">'[1]DATOS DE BASE'!#REF!</definedName>
    <definedName name="FLUJO_DE_CAJA_REAL_ACUMULADO">'[1]DATOS DE BASE'!#REF!</definedName>
    <definedName name="GASTOS">#REF!</definedName>
    <definedName name="GRAFICOVENTAS">"Gráfico 1"</definedName>
    <definedName name="ll">'[1]DATOS DE BASE'!#REF!</definedName>
    <definedName name="MENSUAL_PRESUPUESTADO_ACUMULADO_DEL_FAS_VS_AL_PRESUPUESTADO_TOTAL_ANUAL">'[1]DATOS DE BASE'!#REF!</definedName>
    <definedName name="MENSUAL_PRESUPUESTADO_DEL_FAS_VS_AL_PRESUPUESTADO_TOTAL_ANUAL">'[1]DATOS DE BASE'!#REF!</definedName>
    <definedName name="PRODUCT__VENTAS">'[1]DATOS DE BASE'!#REF!</definedName>
    <definedName name="RECAUDO">#REF!</definedName>
    <definedName name="TENDENCIA_FUTURA_PROYECTADO_A_DIC_96">#REF!</definedName>
    <definedName name="_xlnm.Print_Titles" localSheetId="0">'SET-CONTROL INTERNO'!$1:$5</definedName>
    <definedName name="TOTAL">#N/A</definedName>
    <definedName name="TOTAL.HORAS.CONSULT.INTERNOS">'[3]PRES. INGRESOS 1997'!#REF!</definedName>
    <definedName name="VALOR.LIMITE.SUPERIOR.DE.FAS">#REF!</definedName>
    <definedName name="VENTAS">#REF!</definedName>
    <definedName name="VENTASEFECT">'[2]DATOS DE BASE'!#REF!</definedName>
    <definedName name="VISITAS_A_CLIENTES_VENTAS">'[1]DATOS DE BASE'!#REF!</definedName>
  </definedNames>
  <calcPr calcId="179017"/>
</workbook>
</file>

<file path=xl/calcChain.xml><?xml version="1.0" encoding="utf-8"?>
<calcChain xmlns="http://schemas.openxmlformats.org/spreadsheetml/2006/main">
  <c r="O15" i="56" l="1"/>
  <c r="C15" i="56" l="1"/>
  <c r="O19" i="62" l="1"/>
  <c r="O18" i="62"/>
  <c r="O18" i="56"/>
  <c r="O16" i="36" l="1"/>
  <c r="C16" i="36" s="1"/>
  <c r="O15" i="36"/>
  <c r="C15" i="36" s="1"/>
  <c r="O16" i="62"/>
  <c r="C16" i="62" s="1"/>
  <c r="O15" i="62"/>
  <c r="C15" i="62" s="1"/>
  <c r="O16" i="56"/>
  <c r="C16" i="56" s="1"/>
  <c r="F5" i="36" l="1"/>
  <c r="F5" i="62"/>
  <c r="F5" i="56"/>
  <c r="D17" i="56" l="1"/>
  <c r="E17" i="56"/>
  <c r="F17" i="56"/>
  <c r="G17" i="56"/>
  <c r="H17" i="56"/>
  <c r="I17" i="56"/>
  <c r="J17" i="56"/>
  <c r="K17" i="56"/>
  <c r="L17" i="56"/>
  <c r="M17" i="56"/>
  <c r="N17" i="56"/>
  <c r="C17" i="56"/>
  <c r="F3" i="36"/>
  <c r="F3" i="62"/>
  <c r="F3" i="56"/>
  <c r="O19" i="36"/>
  <c r="O18" i="36"/>
  <c r="L20" i="62"/>
  <c r="H20" i="62"/>
  <c r="D20" i="62"/>
  <c r="I9" i="62"/>
  <c r="F9" i="62"/>
  <c r="A9" i="62"/>
  <c r="G6" i="62"/>
  <c r="F4" i="62"/>
  <c r="N17" i="62"/>
  <c r="X7" i="1" s="1"/>
  <c r="M17" i="62"/>
  <c r="W7" i="1" s="1"/>
  <c r="L17" i="62"/>
  <c r="V7" i="1" s="1"/>
  <c r="K17" i="62"/>
  <c r="U7" i="1" s="1"/>
  <c r="J17" i="62"/>
  <c r="T7" i="1" s="1"/>
  <c r="I17" i="62"/>
  <c r="S7" i="1" s="1"/>
  <c r="H17" i="62"/>
  <c r="R7" i="1" s="1"/>
  <c r="G17" i="62"/>
  <c r="Q7" i="1" s="1"/>
  <c r="F17" i="62"/>
  <c r="P7" i="1" s="1"/>
  <c r="E17" i="62"/>
  <c r="O7" i="1" s="1"/>
  <c r="D17" i="62"/>
  <c r="N7" i="1" s="1"/>
  <c r="C17" i="62"/>
  <c r="M7" i="1" s="1"/>
  <c r="N16" i="62"/>
  <c r="M16" i="62"/>
  <c r="L16" i="62"/>
  <c r="K16" i="62"/>
  <c r="J16" i="62"/>
  <c r="I16" i="62"/>
  <c r="H16" i="62"/>
  <c r="G16" i="62"/>
  <c r="F16" i="62"/>
  <c r="E16" i="62"/>
  <c r="D16" i="62"/>
  <c r="N15" i="62"/>
  <c r="M15" i="62"/>
  <c r="L15" i="62"/>
  <c r="K15" i="62"/>
  <c r="J15" i="62"/>
  <c r="I15" i="62"/>
  <c r="H15" i="62"/>
  <c r="G15" i="62"/>
  <c r="F15" i="62"/>
  <c r="E15" i="62"/>
  <c r="D15" i="62"/>
  <c r="H9" i="62"/>
  <c r="O17" i="62" l="1"/>
  <c r="L7" i="1" s="1"/>
  <c r="L19" i="56"/>
  <c r="H19" i="56"/>
  <c r="D19" i="56"/>
  <c r="I9" i="56"/>
  <c r="F9" i="56"/>
  <c r="A9" i="56"/>
  <c r="G6" i="56"/>
  <c r="F4" i="56"/>
  <c r="V6" i="1"/>
  <c r="O17" i="56"/>
  <c r="L6" i="1" s="1"/>
  <c r="X6" i="1"/>
  <c r="W6" i="1"/>
  <c r="U6" i="1"/>
  <c r="T6" i="1"/>
  <c r="S6" i="1"/>
  <c r="R6" i="1"/>
  <c r="Q6" i="1"/>
  <c r="P6" i="1"/>
  <c r="O6" i="1"/>
  <c r="N6" i="1"/>
  <c r="M6" i="1"/>
  <c r="N16" i="56"/>
  <c r="M16" i="56"/>
  <c r="L16" i="56"/>
  <c r="K16" i="56"/>
  <c r="J16" i="56"/>
  <c r="I16" i="56"/>
  <c r="H16" i="56"/>
  <c r="G16" i="56"/>
  <c r="F16" i="56"/>
  <c r="E16" i="56"/>
  <c r="D16" i="56"/>
  <c r="N15" i="56"/>
  <c r="M15" i="56"/>
  <c r="L15" i="56"/>
  <c r="K15" i="56"/>
  <c r="J15" i="56"/>
  <c r="I15" i="56"/>
  <c r="H15" i="56"/>
  <c r="G15" i="56"/>
  <c r="F15" i="56"/>
  <c r="E15" i="56"/>
  <c r="D15" i="56"/>
  <c r="H9" i="56"/>
  <c r="O17" i="36"/>
  <c r="C17" i="36"/>
  <c r="D17" i="36"/>
  <c r="E17" i="36"/>
  <c r="G6" i="36"/>
  <c r="N17" i="36" l="1"/>
  <c r="M17" i="36"/>
  <c r="L17" i="36"/>
  <c r="K17" i="36"/>
  <c r="J17" i="36"/>
  <c r="I17" i="36"/>
  <c r="H17" i="36"/>
  <c r="G17" i="36"/>
  <c r="F17" i="36"/>
  <c r="N16" i="36"/>
  <c r="M16" i="36"/>
  <c r="L16" i="36"/>
  <c r="K16" i="36"/>
  <c r="J16" i="36"/>
  <c r="I16" i="36"/>
  <c r="H16" i="36"/>
  <c r="G16" i="36"/>
  <c r="F16" i="36"/>
  <c r="E16" i="36"/>
  <c r="D16" i="36"/>
  <c r="N15" i="36"/>
  <c r="M15" i="36"/>
  <c r="L15" i="36"/>
  <c r="K15" i="36"/>
  <c r="J15" i="36"/>
  <c r="I15" i="36"/>
  <c r="H15" i="36"/>
  <c r="G15" i="36"/>
  <c r="F15" i="36"/>
  <c r="E15" i="36"/>
  <c r="D15" i="36"/>
  <c r="O8" i="1" l="1"/>
  <c r="L22" i="36" l="1"/>
  <c r="H22" i="36"/>
  <c r="D22" i="36"/>
  <c r="I9" i="36"/>
  <c r="H9" i="36"/>
  <c r="F9" i="36"/>
  <c r="A9" i="36"/>
  <c r="F4" i="36"/>
  <c r="X8" i="1"/>
  <c r="W8" i="1"/>
  <c r="V8" i="1"/>
  <c r="U8" i="1"/>
  <c r="T8" i="1"/>
  <c r="S8" i="1"/>
  <c r="R8" i="1"/>
  <c r="Q8" i="1"/>
  <c r="P8" i="1"/>
  <c r="N8" i="1"/>
  <c r="M8" i="1"/>
  <c r="L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WILSON</author>
  </authors>
  <commentList>
    <comment ref="J4" authorId="0" shapeId="0" xr:uid="{00000000-0006-0000-0000-000001000000}">
      <text>
        <r>
          <rPr>
            <sz val="9"/>
            <color indexed="81"/>
            <rFont val="Tahoma"/>
            <family val="2"/>
          </rPr>
          <t xml:space="preserve">
Recomendable dejar como línea base el resultado final del indicador en el año inmediatamente anterior</t>
        </r>
      </text>
    </comment>
    <comment ref="K4" authorId="0" shapeId="0" xr:uid="{00000000-0006-0000-0000-000002000000}">
      <text>
        <r>
          <rPr>
            <sz val="9"/>
            <color indexed="81"/>
            <rFont val="Tahoma"/>
            <family val="2"/>
          </rPr>
          <t xml:space="preserve">
Importante aquí establecer para cada indicador la meta final deseada de forma razonable, que se proyecta al cierre de la presente vigencia</t>
        </r>
      </text>
    </comment>
  </commentList>
</comments>
</file>

<file path=xl/sharedStrings.xml><?xml version="1.0" encoding="utf-8"?>
<sst xmlns="http://schemas.openxmlformats.org/spreadsheetml/2006/main" count="295" uniqueCount="134">
  <si>
    <t>PROCESO</t>
  </si>
  <si>
    <t>NOMBRE DEL INDICADOR</t>
  </si>
  <si>
    <t>OBJETIVO DEL INDICADOR</t>
  </si>
  <si>
    <t xml:space="preserve"> </t>
  </si>
  <si>
    <t>Mensual</t>
  </si>
  <si>
    <t>FORMULA DEL INDICADOR</t>
  </si>
  <si>
    <t>INTERPRETACIÓN SITUACIÓN</t>
  </si>
  <si>
    <t>OPTIMA</t>
  </si>
  <si>
    <t>ENE</t>
  </si>
  <si>
    <t>FEB</t>
  </si>
  <si>
    <t>MAR</t>
  </si>
  <si>
    <t>ABR</t>
  </si>
  <si>
    <t>MAY</t>
  </si>
  <si>
    <t>JUN</t>
  </si>
  <si>
    <t>JUL</t>
  </si>
  <si>
    <t>AGO</t>
  </si>
  <si>
    <t>SEP</t>
  </si>
  <si>
    <t>OCT</t>
  </si>
  <si>
    <t>NOV</t>
  </si>
  <si>
    <t>DIC</t>
  </si>
  <si>
    <r>
      <rPr>
        <sz val="10"/>
        <rFont val="Tahoma"/>
        <family val="2"/>
      </rPr>
      <t xml:space="preserve">FORMATO: </t>
    </r>
    <r>
      <rPr>
        <b/>
        <sz val="10"/>
        <rFont val="Tahoma"/>
        <family val="2"/>
      </rPr>
      <t>MATRIZ DE REGISTRO Y MEDICIÓN DE INDICADORES</t>
    </r>
  </si>
  <si>
    <t>CÓDIGO DEL INDICADOR</t>
  </si>
  <si>
    <t>Objetivo</t>
  </si>
  <si>
    <t>Unidad de medida</t>
  </si>
  <si>
    <t>Formula</t>
  </si>
  <si>
    <t>Meta</t>
  </si>
  <si>
    <t>Frecuencia</t>
  </si>
  <si>
    <t>Fuente de Información</t>
  </si>
  <si>
    <t>Responsable</t>
  </si>
  <si>
    <t>Por obtener Datos</t>
  </si>
  <si>
    <t>Por Análizar Datos</t>
  </si>
  <si>
    <t>MEDICIÓN DE DATOS:</t>
  </si>
  <si>
    <t>MES</t>
  </si>
  <si>
    <t>ACUM</t>
  </si>
  <si>
    <t>RANGOS DE EVALUACIÓN</t>
  </si>
  <si>
    <t>%</t>
  </si>
  <si>
    <t>ANÁLISIS GRÁFICO (Tendencia del indicador)</t>
  </si>
  <si>
    <t>VARIABLES</t>
  </si>
  <si>
    <t>METODOLOGIA PARA OBTENER LOS DATOS:</t>
  </si>
  <si>
    <t>LINEA BASE</t>
  </si>
  <si>
    <t>PERIODICIDAD REPORTE</t>
  </si>
  <si>
    <t>Igual al 100%</t>
  </si>
  <si>
    <t>Menor del 90%</t>
  </si>
  <si>
    <t>IN01</t>
  </si>
  <si>
    <t>IN02</t>
  </si>
  <si>
    <t>IN03</t>
  </si>
  <si>
    <t>Entre 95% y 100%</t>
  </si>
  <si>
    <t>Entre 90% y 94%</t>
  </si>
  <si>
    <t>Menor al 100%</t>
  </si>
  <si>
    <t>SET INDICADORES GESTIÓN</t>
  </si>
  <si>
    <t xml:space="preserve">PROCESO: </t>
  </si>
  <si>
    <t>AH-CI-</t>
  </si>
  <si>
    <t>Nivel de madurez del sistema de control interno institucional</t>
  </si>
  <si>
    <t>Resultado encuesta referencial DAFP en cada anualidad</t>
  </si>
  <si>
    <t>No. informes a cargo de control interno emitidos en el periodo / No. de informes a cargo de la oficina de control interno * 100</t>
  </si>
  <si>
    <t>Anual</t>
  </si>
  <si>
    <t>Trimestral</t>
  </si>
  <si>
    <t>No. informes a cargo de control interno emitidos en el periodo</t>
  </si>
  <si>
    <t>No. de informes a cargo de la oficina de control interno</t>
  </si>
  <si>
    <t>No. de actividades programadas</t>
  </si>
  <si>
    <t>No. De actividades y jornadas de autocontrol efectuadas / No. De capacitaciones y jornadas programadas * 100</t>
  </si>
  <si>
    <t>Evaluar el estado y grado de avance del sistema de control interno institucional de cada vigencia fiscal terminada, según las directrices emanadas por parte del Gobierno Nacional.</t>
  </si>
  <si>
    <t>Cumplimiento informes externos a cargo de oficina de CI</t>
  </si>
  <si>
    <t>Medir y controlar el grado de cumplimiento de los informes externos que le compete emitir a la oficina de control interno a entes de control y vigilancia, como los reportes a publicar en la página WEB institucional de la Sociedad.</t>
  </si>
  <si>
    <t>Satisfactorio entre 66-90%</t>
  </si>
  <si>
    <t>Avanzado entre 91-100%</t>
  </si>
  <si>
    <t>NA</t>
  </si>
  <si>
    <t>Inicial 0-10%; Básico 11-35%; Intermedio 36-65%</t>
  </si>
  <si>
    <t>Acum.</t>
  </si>
  <si>
    <t>Resultados de la aplicación de la encuesta referencial diseñada por el DAFP por cada anualidad durante el primer trimestre de cada anualidad, los resultados propios de la evaluación independientes de la oficina de control interno, los planes de mejoramiento, las observaciones y recomendaciones generadas del proceso auditor, y los hallazgos de Contraloría, entre otros aspectos.</t>
  </si>
  <si>
    <t>Registro de asistencia y Memorias ejecución plan de acción de la oficina de CI frente al cumplimiento de las actividades de Autocontrol y Capacitación durante cada vigencia fiscal.</t>
  </si>
  <si>
    <t>Seguimiento al plan de acción de la oficina de control interno en el cumplimiento dentro de los terminos y plazos establecidos normativamente de elaboración y remisión de los informes pertinentes durante cada vigencia fiscal.</t>
  </si>
  <si>
    <t>TIPO DE INDICADOR</t>
  </si>
  <si>
    <t>Eficacia</t>
  </si>
  <si>
    <t>Efectividad</t>
  </si>
  <si>
    <r>
      <rPr>
        <b/>
        <sz val="9"/>
        <rFont val="Tahoma"/>
        <family val="2"/>
      </rPr>
      <t>ANÁLISIS DE MEDICIÓN</t>
    </r>
    <r>
      <rPr>
        <sz val="9"/>
        <rFont val="Tahoma"/>
        <family val="2"/>
      </rPr>
      <t xml:space="preserve"> (Cumplimiento de metas, comportamiento histórico, tendencias, causas):</t>
    </r>
  </si>
  <si>
    <r>
      <rPr>
        <b/>
        <sz val="9"/>
        <rFont val="Tahoma"/>
        <family val="2"/>
      </rPr>
      <t>ACCIONES DE MEJORAMIENTO REQUERIDAS</t>
    </r>
    <r>
      <rPr>
        <sz val="9"/>
        <rFont val="Tahoma"/>
        <family val="2"/>
      </rPr>
      <t xml:space="preserve"> (Acciones a tomar cuando se evidencie el incumplimiento de las metas propuestas):</t>
    </r>
  </si>
  <si>
    <t>Fecha</t>
  </si>
  <si>
    <t>ACEPTABLE</t>
  </si>
  <si>
    <t>DEFICIENTE</t>
  </si>
  <si>
    <t>Bimensual</t>
  </si>
  <si>
    <t>Cuatrimestral</t>
  </si>
  <si>
    <t>Semestral</t>
  </si>
  <si>
    <t>TIPO INDICADOR</t>
  </si>
  <si>
    <t>Versión 2,0</t>
  </si>
  <si>
    <t>GESTIÓN DE PROYECTOS</t>
  </si>
  <si>
    <t>GESTIÓN DE PORTAFOLIO</t>
  </si>
  <si>
    <t>GESTIÓN DE OPORTUNIDADES</t>
  </si>
  <si>
    <t>GESTIÓN DE BIENES Y SERVICIOS</t>
  </si>
  <si>
    <t>GESTIÓN JURÍDICA - CONTRATACIÓN</t>
  </si>
  <si>
    <t>TECNOLOGIAS DE LA INFORMACIÓN Y LA COMUNICACIÓN - TIC'S</t>
  </si>
  <si>
    <t>MEJORAMIENTO CONTINUO</t>
  </si>
  <si>
    <t>GESTIÓN DE RECURSOS HUMANOS</t>
  </si>
  <si>
    <t>GESTIÓN DE SERVICIOS PÚBLICOS</t>
  </si>
  <si>
    <t>GESTIÓN DEL CONOCIMIENTO</t>
  </si>
  <si>
    <t>GESTIÓN FINANCIERA</t>
  </si>
  <si>
    <t>CONTROL INTERNO</t>
  </si>
  <si>
    <t>DIRECCIONAMIENTO ESTRATÉGICO</t>
  </si>
  <si>
    <t xml:space="preserve">Eficiencia </t>
  </si>
  <si>
    <t>GRUPO DE GESTIÓN DE PROYECTOS</t>
  </si>
  <si>
    <t>GRUPO DE GESTIÓN DE PORTAFOLIO</t>
  </si>
  <si>
    <t>GRUPO DE GESTIÓN DE OPORTUNIDADES</t>
  </si>
  <si>
    <t>GRUPO DE GESTIÓN DE BIENES Y SERVICIOS</t>
  </si>
  <si>
    <t>GRUPO DE GESTIÓN JURÍDICA - CONTRATACIÓN</t>
  </si>
  <si>
    <t>GRUPO DE TECNOLOGIAS DE LA INFORMACIÓN Y LA COMUNICACIÓN - TIC'S</t>
  </si>
  <si>
    <t>GRUPO DE MEJORAMIENTO CONTINUO</t>
  </si>
  <si>
    <t>GRUPO DE GESTIÓN DE RECURSOS HUMANOS</t>
  </si>
  <si>
    <t>GRUPO DE GESTIÓN DE SERVICIOS PÚBLICOS</t>
  </si>
  <si>
    <t>GRUPO DE GESTIÓN DEL CONOCIMIENTO</t>
  </si>
  <si>
    <t>GRUPO DE GESTIÓN FINANCIERA</t>
  </si>
  <si>
    <t>GRUPO DE CONTROL INTERNO</t>
  </si>
  <si>
    <t>GRUPO DE DIRECCIONAMIENTO ESTRATÉGICO</t>
  </si>
  <si>
    <t xml:space="preserve">Resultado encuesta referencial DAFP en cada anualidad </t>
  </si>
  <si>
    <t>No. de actividades y jornadas de autocontrol ejecutadas</t>
  </si>
  <si>
    <t>RESULTADOS DE LA VIGENCIA</t>
  </si>
  <si>
    <t>Realización actividades de autocontrol</t>
  </si>
  <si>
    <t>META 2018</t>
  </si>
  <si>
    <t>RESULTADOS VIGENCIA 2018</t>
  </si>
  <si>
    <t>META  AÑO 2018</t>
  </si>
  <si>
    <t>VIGENCIA 2018</t>
  </si>
  <si>
    <t>Cumplimiento al reporte de avance planes de mejoramiento del segundo semestre de 2017 para contraloria departamental del Huila; reporte a la Oficina de control interno de la gobernación del huila de actividades y cumplimiento para que consoliden el PM suscrito por departamento con la Contraloría General de la República, y seguimiento a las estratégias del plan anticorrupción y atención al ciudadano.</t>
  </si>
  <si>
    <t>Reporte de derechos de autor al ministerio del interior sobre uso de licencias - software; y primer informe cuatrimestral de 2018 del estado del sistema de control interno institucional.</t>
  </si>
  <si>
    <t>Se dio cumplimiento a la evaluación del sistema de control interno institucional ante el DAFP y control contable a la CGN, y estos dos reportes a su vez como insumo para el informe ejecutivo anual con destino a la CDH en la rendición de cuenta fiscal; y se originó el informe semestral de seguimiento a las PQRSD y de gasto público del II semestre de 2017.</t>
  </si>
  <si>
    <t>Medir y monitorear el desarrollo y cumplimiento de las diferentes actividades programadas en el plan de acción de la oficina de control interno tendientes en promover la cultura del autocontrol de los funcionarios y sus equipos de trabajo.</t>
  </si>
  <si>
    <t>Dentro del plan de acción de 2018 de la oficina de control interno para este mes no se tiene comtemplada actividad alguna en este sentido.</t>
  </si>
  <si>
    <t>El puntaje obtenido por la entidad en la política y administración del sistema de control interno institucional corresponde a 81.4 puntos; el puntaje máximo alcanzado por alguna de las entidades que forma parte del grupo par, corresponde a 88 puntos; la ubicación de la sociedad de acuerdo con el puntaje obtenido corresponde al quintil 4, es decir, el desempeño alcanzado indica que su posicionamiento dentro del 40% de los puntajes mas altos del grupo par, según el informe del DAFP bajo los nuevos parametros del modelo integrado de planeación y gestión MiPG</t>
  </si>
  <si>
    <t xml:space="preserve">Se mantiene consignado en el mes de enero de 2018 para el resto de la vigencia.  </t>
  </si>
  <si>
    <t>Es recomendable trabajar en los siguientes factores críticos de éxito para fortalecer el sistema de control interno en la entidad:
 • Compromiso de la alta dirección con el sistema de control interno;  • Seguimiento a la gestión del riesgo por parte de la oficina de planeación;  • Monitoreo a los controles de los riesgos;  • Utilidad de la política de administración de riesgos para determinar la probabilidad de ocurrencia; de los riesgos y su impacto;  • Gestión de los riesgos de seguridad y privacidad de la información conforme a la metodología planteada por la entidad</t>
  </si>
  <si>
    <t>Informe de seguimiento al mapa de riesgos anticorrupción de la entidad</t>
  </si>
  <si>
    <t>Informe de avance y seguimiento a planes de mejoramiento suscritos con la contraloría departamental del Huila por el I semestre de 2018; informe de seguimiento a la gestión de la PQRS; informe cuatrimestral del estado del control interno institucional; reporte austeridad del gasto público.</t>
  </si>
  <si>
    <t xml:space="preserve">Pendiente coordinar la realización de la jornada de capacitación en MiPG para los funcionarios de Aguas del Huila, programada para el segundo trimestre de 2018 </t>
  </si>
  <si>
    <t>Pendiente coordinar la realización de la jornada de capacitación en MiPG para los funcionarios de Aguas del Huila, programada para el segundo trimestre de 2018, la cual no se pudo realizar,quedando reprogramada para el tercer trimestre de 20018</t>
  </si>
  <si>
    <t xml:space="preserve">Pendiente coordinar la realización de la jornada de capacitación en MiPG para los funcionarios de Aguas del Huila,re programada para el tercer trimestre de 2018 </t>
  </si>
  <si>
    <t>Con el propósito que la institución no incurra en gastos, se solicita para dar cumplimiento a la actividad de capacitación, el apoyo de la ESAP, cursandose la solicitud respectiva, quedando pendiente coordinar su programación para el tercer trimestre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</si>
</sst>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2]\ * #,##0.00_ ;_ [$€-2]\ * \-#,##0.00_ ;_ [$€-2]\ * &quot;-&quot;??_ "/>
    <numFmt numFmtId="166" formatCode="_(* #,##0.00_);_(* \(#,##0.00\);_(* &quot;-&quot;??_);_(@_)"/>
  </numFmts>
  <fonts count="29" x14ac:knownFonts="1">
    <font>
      <sz val="11"/>
      <color theme="1"/>
      <name val="Calibri"/>
      <family val="2"/>
      <scheme val="minor"/>
    </font>
    <font>
      <sz val="10"/>
      <name val="Arial"/>
      <family val="2"/>
    </font>
    <font>
      <sz val="8"/>
      <name val="Arial"/>
      <family val="2"/>
    </font>
    <font>
      <b/>
      <sz val="8"/>
      <name val="Arial"/>
      <family val="2"/>
    </font>
    <font>
      <b/>
      <sz val="8"/>
      <color theme="1"/>
      <name val="Arial"/>
      <family val="2"/>
    </font>
    <font>
      <sz val="8"/>
      <color theme="1"/>
      <name val="Calibri"/>
      <family val="2"/>
      <scheme val="minor"/>
    </font>
    <font>
      <b/>
      <sz val="14"/>
      <color theme="1"/>
      <name val="Calibri"/>
      <family val="2"/>
      <scheme val="minor"/>
    </font>
    <font>
      <b/>
      <sz val="6"/>
      <color theme="1"/>
      <name val="Arial"/>
      <family val="2"/>
    </font>
    <font>
      <sz val="10"/>
      <name val="Tahoma"/>
      <family val="2"/>
    </font>
    <font>
      <sz val="8"/>
      <name val="Tahoma"/>
      <family val="2"/>
    </font>
    <font>
      <b/>
      <sz val="10"/>
      <name val="Tahoma"/>
      <family val="2"/>
    </font>
    <font>
      <b/>
      <sz val="10"/>
      <color rgb="FFFF0000"/>
      <name val="Tahoma"/>
      <family val="2"/>
    </font>
    <font>
      <sz val="9"/>
      <name val="Tahoma"/>
      <family val="2"/>
    </font>
    <font>
      <b/>
      <sz val="9"/>
      <name val="Tahoma"/>
      <family val="2"/>
    </font>
    <font>
      <b/>
      <sz val="8"/>
      <name val="Tahoma"/>
      <family val="2"/>
    </font>
    <font>
      <b/>
      <sz val="10"/>
      <color theme="1"/>
      <name val="Calibri"/>
      <family val="2"/>
      <scheme val="minor"/>
    </font>
    <font>
      <b/>
      <sz val="8"/>
      <color indexed="8"/>
      <name val="Arial"/>
      <family val="2"/>
    </font>
    <font>
      <sz val="8"/>
      <color indexed="8"/>
      <name val="Arial"/>
      <family val="2"/>
    </font>
    <font>
      <sz val="11"/>
      <color theme="1"/>
      <name val="Calibri"/>
      <family val="2"/>
      <scheme val="minor"/>
    </font>
    <font>
      <b/>
      <sz val="10"/>
      <color theme="1"/>
      <name val="Arial"/>
      <family val="2"/>
    </font>
    <font>
      <b/>
      <sz val="6"/>
      <name val="Arial"/>
      <family val="2"/>
    </font>
    <font>
      <b/>
      <sz val="12"/>
      <color theme="1"/>
      <name val="Arial"/>
      <family val="2"/>
    </font>
    <font>
      <sz val="10"/>
      <color theme="1"/>
      <name val="Arial"/>
      <family val="2"/>
    </font>
    <font>
      <b/>
      <sz val="11"/>
      <color theme="1"/>
      <name val="Calibri"/>
      <family val="2"/>
      <scheme val="minor"/>
    </font>
    <font>
      <i/>
      <sz val="10"/>
      <color theme="1"/>
      <name val="Calibri"/>
      <family val="2"/>
      <scheme val="minor"/>
    </font>
    <font>
      <i/>
      <sz val="10"/>
      <name val="Tahoma"/>
      <family val="2"/>
    </font>
    <font>
      <sz val="11"/>
      <name val="Arial"/>
      <family val="2"/>
    </font>
    <font>
      <sz val="9"/>
      <color indexed="81"/>
      <name val="Tahoma"/>
      <family val="2"/>
    </font>
    <font>
      <sz val="10"/>
      <name val="Arial"/>
      <family val="2"/>
    </font>
  </fonts>
  <fills count="10">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49998474074526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double">
        <color auto="1"/>
      </right>
      <top style="double">
        <color auto="1"/>
      </top>
      <bottom style="double">
        <color auto="1"/>
      </bottom>
      <diagonal/>
    </border>
    <border>
      <left style="double">
        <color auto="1"/>
      </left>
      <right style="double">
        <color auto="1"/>
      </right>
      <top style="double">
        <color auto="1"/>
      </top>
      <bottom/>
      <diagonal/>
    </border>
    <border>
      <left/>
      <right/>
      <top style="double">
        <color auto="1"/>
      </top>
      <bottom/>
      <diagonal/>
    </border>
    <border>
      <left/>
      <right style="double">
        <color auto="1"/>
      </right>
      <top style="double">
        <color auto="1"/>
      </top>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diagonal/>
    </border>
    <border>
      <left style="double">
        <color auto="1"/>
      </left>
      <right/>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8">
    <xf numFmtId="0" fontId="0" fillId="0" borderId="0"/>
    <xf numFmtId="0" fontId="1" fillId="0" borderId="0"/>
    <xf numFmtId="9" fontId="18"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8" fillId="0" borderId="0"/>
    <xf numFmtId="0" fontId="1" fillId="0" borderId="0"/>
  </cellStyleXfs>
  <cellXfs count="190">
    <xf numFmtId="0" fontId="0" fillId="0" borderId="0" xfId="0"/>
    <xf numFmtId="0" fontId="5" fillId="0" borderId="0" xfId="0" applyFont="1"/>
    <xf numFmtId="0" fontId="0" fillId="0" borderId="0" xfId="0"/>
    <xf numFmtId="0" fontId="8" fillId="0" borderId="0" xfId="1" applyFont="1" applyAlignment="1">
      <alignment vertical="center"/>
    </xf>
    <xf numFmtId="0" fontId="8" fillId="0" borderId="1" xfId="1" applyFont="1" applyBorder="1" applyAlignment="1">
      <alignment vertical="center"/>
    </xf>
    <xf numFmtId="0" fontId="8" fillId="0" borderId="12" xfId="1" applyFont="1" applyBorder="1" applyAlignment="1">
      <alignment vertical="center"/>
    </xf>
    <xf numFmtId="0" fontId="10" fillId="2" borderId="15" xfId="1" applyFont="1" applyFill="1" applyBorder="1" applyAlignment="1">
      <alignment horizontal="center" vertical="center"/>
    </xf>
    <xf numFmtId="0" fontId="8" fillId="0" borderId="0" xfId="1" applyFont="1" applyAlignment="1">
      <alignment horizontal="center" vertical="center"/>
    </xf>
    <xf numFmtId="0" fontId="8" fillId="0" borderId="0" xfId="1" applyFont="1" applyAlignment="1">
      <alignment horizontal="right" vertical="center"/>
    </xf>
    <xf numFmtId="9" fontId="8" fillId="0" borderId="0" xfId="1" applyNumberFormat="1" applyFont="1" applyAlignment="1">
      <alignment horizontal="center" vertical="center"/>
    </xf>
    <xf numFmtId="9" fontId="10" fillId="0" borderId="1" xfId="1" applyNumberFormat="1" applyFont="1" applyFill="1" applyBorder="1" applyAlignment="1">
      <alignment vertical="center"/>
    </xf>
    <xf numFmtId="164" fontId="8" fillId="7" borderId="1" xfId="1" applyNumberFormat="1" applyFont="1" applyFill="1" applyBorder="1" applyAlignment="1">
      <alignment horizontal="right" vertical="center"/>
    </xf>
    <xf numFmtId="9" fontId="8" fillId="7" borderId="1" xfId="1" applyNumberFormat="1" applyFont="1" applyFill="1" applyBorder="1" applyAlignment="1">
      <alignment vertical="center"/>
    </xf>
    <xf numFmtId="164" fontId="8" fillId="7" borderId="15" xfId="1" applyNumberFormat="1" applyFont="1" applyFill="1" applyBorder="1" applyAlignment="1">
      <alignment horizontal="right" vertical="center"/>
    </xf>
    <xf numFmtId="9" fontId="9" fillId="7" borderId="12" xfId="1" applyNumberFormat="1" applyFont="1" applyFill="1" applyBorder="1" applyAlignment="1">
      <alignment horizontal="center" vertical="center" wrapText="1"/>
    </xf>
    <xf numFmtId="0" fontId="9" fillId="7" borderId="12" xfId="1" applyFont="1" applyFill="1" applyBorder="1" applyAlignment="1">
      <alignment horizontal="center" vertical="center" wrapText="1"/>
    </xf>
    <xf numFmtId="0" fontId="9" fillId="0" borderId="12" xfId="1" applyFont="1" applyBorder="1" applyAlignment="1">
      <alignment horizontal="center" vertical="center" wrapText="1"/>
    </xf>
    <xf numFmtId="0" fontId="8" fillId="7" borderId="15" xfId="1" applyFont="1" applyFill="1" applyBorder="1" applyAlignment="1">
      <alignment vertical="center"/>
    </xf>
    <xf numFmtId="0" fontId="8" fillId="7" borderId="13" xfId="1" applyFont="1" applyFill="1" applyBorder="1" applyAlignment="1">
      <alignment vertical="center"/>
    </xf>
    <xf numFmtId="164" fontId="9" fillId="7" borderId="12" xfId="1" applyNumberFormat="1" applyFont="1" applyFill="1" applyBorder="1" applyAlignment="1">
      <alignment horizontal="center" vertical="center" wrapText="1"/>
    </xf>
    <xf numFmtId="0" fontId="14" fillId="7" borderId="27" xfId="1" applyFont="1" applyFill="1" applyBorder="1" applyAlignment="1">
      <alignment horizontal="right" vertical="center"/>
    </xf>
    <xf numFmtId="0" fontId="8" fillId="0" borderId="0" xfId="1" applyFont="1" applyAlignment="1">
      <alignment horizontal="center" vertical="center"/>
    </xf>
    <xf numFmtId="0" fontId="9" fillId="7" borderId="12" xfId="1" applyFont="1" applyFill="1" applyBorder="1" applyAlignment="1">
      <alignment horizontal="center" vertical="center" wrapText="1"/>
    </xf>
    <xf numFmtId="0" fontId="2" fillId="0" borderId="33" xfId="1" applyFont="1" applyBorder="1" applyAlignment="1">
      <alignment horizontal="center" vertical="center" textRotation="90" wrapText="1"/>
    </xf>
    <xf numFmtId="164" fontId="15" fillId="0" borderId="33" xfId="0" applyNumberFormat="1" applyFont="1" applyBorder="1" applyAlignment="1">
      <alignment horizontal="center" vertical="center" textRotation="90" wrapText="1"/>
    </xf>
    <xf numFmtId="0" fontId="15" fillId="8" borderId="33" xfId="0" applyFont="1" applyFill="1" applyBorder="1" applyAlignment="1">
      <alignment horizontal="center" vertical="center" textRotation="90" wrapText="1"/>
    </xf>
    <xf numFmtId="0" fontId="20" fillId="5" borderId="33"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9" fillId="7" borderId="12" xfId="1" applyFont="1" applyFill="1" applyBorder="1" applyAlignment="1">
      <alignment horizontal="center" vertical="center" wrapText="1"/>
    </xf>
    <xf numFmtId="0" fontId="8" fillId="0" borderId="0" xfId="1" applyFont="1" applyAlignment="1">
      <alignment horizontal="center" vertical="center"/>
    </xf>
    <xf numFmtId="0" fontId="2" fillId="0" borderId="33" xfId="1" applyFont="1" applyBorder="1" applyAlignment="1">
      <alignment horizontal="justify" vertical="top" wrapText="1"/>
    </xf>
    <xf numFmtId="0" fontId="17" fillId="0" borderId="33" xfId="0" applyFont="1" applyBorder="1" applyAlignment="1">
      <alignment horizontal="justify" vertical="top" wrapText="1"/>
    </xf>
    <xf numFmtId="49" fontId="5" fillId="0" borderId="33" xfId="0" applyNumberFormat="1" applyFont="1" applyFill="1" applyBorder="1" applyAlignment="1">
      <alignment horizontal="center" vertical="top"/>
    </xf>
    <xf numFmtId="0" fontId="16" fillId="0" borderId="33" xfId="0" applyFont="1" applyFill="1" applyBorder="1" applyAlignment="1">
      <alignment vertical="top" wrapText="1"/>
    </xf>
    <xf numFmtId="0" fontId="16" fillId="0" borderId="34" xfId="0" applyFont="1" applyFill="1" applyBorder="1" applyAlignment="1">
      <alignment horizontal="left" vertical="top" wrapText="1"/>
    </xf>
    <xf numFmtId="0" fontId="22" fillId="0" borderId="0" xfId="0" applyFont="1"/>
    <xf numFmtId="0" fontId="26" fillId="0" borderId="0" xfId="0" applyFont="1"/>
    <xf numFmtId="0" fontId="2" fillId="0" borderId="33" xfId="0" applyFont="1" applyFill="1" applyBorder="1" applyAlignment="1">
      <alignment horizontal="center" vertical="center" textRotation="90" wrapText="1"/>
    </xf>
    <xf numFmtId="9" fontId="3" fillId="0" borderId="33" xfId="1" applyNumberFormat="1" applyFont="1" applyFill="1" applyBorder="1" applyAlignment="1">
      <alignment horizontal="center" vertical="center" wrapText="1"/>
    </xf>
    <xf numFmtId="10" fontId="10" fillId="0" borderId="1" xfId="1" applyNumberFormat="1" applyFont="1" applyFill="1" applyBorder="1" applyAlignment="1">
      <alignment vertical="center"/>
    </xf>
    <xf numFmtId="164" fontId="15" fillId="0" borderId="33" xfId="0" applyNumberFormat="1" applyFont="1" applyFill="1" applyBorder="1" applyAlignment="1">
      <alignment horizontal="center" vertical="center" textRotation="90" wrapText="1"/>
    </xf>
    <xf numFmtId="10" fontId="15" fillId="0" borderId="33" xfId="0" applyNumberFormat="1" applyFont="1" applyFill="1" applyBorder="1" applyAlignment="1">
      <alignment horizontal="center" vertical="center" textRotation="90" wrapText="1"/>
    </xf>
    <xf numFmtId="10" fontId="8" fillId="7" borderId="1" xfId="1" applyNumberFormat="1" applyFont="1" applyFill="1" applyBorder="1" applyAlignment="1">
      <alignment horizontal="right" vertical="center"/>
    </xf>
    <xf numFmtId="10" fontId="8" fillId="0" borderId="1" xfId="2" applyNumberFormat="1" applyFont="1" applyBorder="1" applyAlignment="1">
      <alignment vertical="center"/>
    </xf>
    <xf numFmtId="10" fontId="8" fillId="7" borderId="15" xfId="1" applyNumberFormat="1" applyFont="1" applyFill="1" applyBorder="1" applyAlignment="1">
      <alignment vertical="center"/>
    </xf>
    <xf numFmtId="10" fontId="15" fillId="0" borderId="33" xfId="0" applyNumberFormat="1" applyFont="1" applyBorder="1" applyAlignment="1">
      <alignment horizontal="center" vertical="center" textRotation="90" wrapText="1"/>
    </xf>
    <xf numFmtId="0" fontId="9" fillId="0" borderId="1" xfId="1" applyFont="1" applyBorder="1" applyAlignment="1">
      <alignment horizontal="justify" vertical="top" wrapText="1"/>
    </xf>
    <xf numFmtId="0" fontId="10" fillId="2" borderId="1" xfId="1" applyFont="1" applyFill="1" applyBorder="1" applyAlignment="1">
      <alignment horizontal="center" vertical="center"/>
    </xf>
    <xf numFmtId="0" fontId="9" fillId="0" borderId="12" xfId="1" applyFont="1" applyBorder="1" applyAlignment="1">
      <alignment horizontal="justify" vertical="top" wrapText="1"/>
    </xf>
    <xf numFmtId="9" fontId="8" fillId="0" borderId="1" xfId="1" applyNumberFormat="1" applyFont="1" applyFill="1" applyBorder="1" applyAlignment="1">
      <alignment vertical="center"/>
    </xf>
    <xf numFmtId="9" fontId="10" fillId="7" borderId="15" xfId="1" applyNumberFormat="1" applyFont="1" applyFill="1" applyBorder="1" applyAlignment="1">
      <alignment horizontal="right" vertical="center"/>
    </xf>
    <xf numFmtId="9" fontId="10" fillId="7" borderId="15" xfId="1" applyNumberFormat="1" applyFont="1" applyFill="1" applyBorder="1" applyAlignment="1">
      <alignment vertical="center"/>
    </xf>
    <xf numFmtId="10" fontId="9" fillId="0" borderId="1" xfId="1" applyNumberFormat="1" applyFont="1" applyFill="1" applyBorder="1" applyAlignment="1">
      <alignment vertical="center"/>
    </xf>
    <xf numFmtId="10" fontId="14" fillId="7" borderId="15" xfId="1" applyNumberFormat="1" applyFont="1" applyFill="1" applyBorder="1" applyAlignment="1">
      <alignment vertical="center"/>
    </xf>
    <xf numFmtId="10" fontId="8" fillId="7" borderId="15" xfId="1" applyNumberFormat="1" applyFont="1" applyFill="1" applyBorder="1" applyAlignment="1">
      <alignment horizontal="right" vertical="center"/>
    </xf>
    <xf numFmtId="0" fontId="14" fillId="7" borderId="18" xfId="1" applyFont="1" applyFill="1" applyBorder="1" applyAlignment="1">
      <alignment horizontal="center" vertical="center" textRotation="90"/>
    </xf>
    <xf numFmtId="0" fontId="0" fillId="9" borderId="35" xfId="0" applyFill="1" applyBorder="1" applyAlignment="1">
      <alignment horizontal="center"/>
    </xf>
    <xf numFmtId="0" fontId="23" fillId="0" borderId="39"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4" fillId="0" borderId="40" xfId="0" applyFont="1" applyFill="1" applyBorder="1" applyAlignment="1">
      <alignment horizontal="center" vertical="center"/>
    </xf>
    <xf numFmtId="0" fontId="24" fillId="0" borderId="37" xfId="0" applyFont="1" applyFill="1" applyBorder="1" applyAlignment="1">
      <alignment horizontal="center" vertical="center"/>
    </xf>
    <xf numFmtId="0" fontId="24" fillId="0" borderId="38" xfId="0" applyFont="1" applyFill="1" applyBorder="1" applyAlignment="1">
      <alignment horizontal="center" vertical="center"/>
    </xf>
    <xf numFmtId="0" fontId="0" fillId="0" borderId="39" xfId="0" applyFill="1" applyBorder="1" applyAlignment="1">
      <alignment horizontal="center"/>
    </xf>
    <xf numFmtId="0" fontId="0" fillId="0" borderId="35" xfId="0" applyFill="1" applyBorder="1" applyAlignment="1">
      <alignment horizontal="center"/>
    </xf>
    <xf numFmtId="0" fontId="0" fillId="0" borderId="36" xfId="0" applyFill="1" applyBorder="1" applyAlignment="1">
      <alignment horizontal="center"/>
    </xf>
    <xf numFmtId="0" fontId="0" fillId="0" borderId="40" xfId="0" applyFill="1" applyBorder="1" applyAlignment="1">
      <alignment horizontal="center"/>
    </xf>
    <xf numFmtId="0" fontId="0" fillId="0" borderId="37" xfId="0" applyFill="1" applyBorder="1" applyAlignment="1">
      <alignment horizontal="center"/>
    </xf>
    <xf numFmtId="0" fontId="0" fillId="0" borderId="38" xfId="0" applyFill="1" applyBorder="1" applyAlignment="1">
      <alignment horizontal="center"/>
    </xf>
    <xf numFmtId="0" fontId="4" fillId="8" borderId="33" xfId="0" applyFont="1" applyFill="1" applyBorder="1" applyAlignment="1">
      <alignment horizontal="center" vertical="center" wrapText="1"/>
    </xf>
    <xf numFmtId="0" fontId="15" fillId="7" borderId="33" xfId="0" applyFont="1" applyFill="1" applyBorder="1" applyAlignment="1">
      <alignment horizontal="center" vertical="center" textRotation="90" wrapText="1"/>
    </xf>
    <xf numFmtId="0" fontId="6" fillId="8" borderId="33" xfId="0" applyFont="1" applyFill="1" applyBorder="1" applyAlignment="1">
      <alignment horizontal="center" vertical="center" wrapText="1"/>
    </xf>
    <xf numFmtId="0" fontId="7" fillId="8" borderId="33" xfId="0" applyFont="1" applyFill="1" applyBorder="1" applyAlignment="1">
      <alignment horizontal="center" vertical="center" textRotation="90" wrapText="1"/>
    </xf>
    <xf numFmtId="0" fontId="4" fillId="8" borderId="33" xfId="0" applyFont="1" applyFill="1" applyBorder="1" applyAlignment="1">
      <alignment horizontal="center" vertical="center" textRotation="90" wrapText="1"/>
    </xf>
    <xf numFmtId="0" fontId="19" fillId="8" borderId="30" xfId="0" applyFont="1" applyFill="1" applyBorder="1" applyAlignment="1">
      <alignment horizontal="right" vertical="center" wrapText="1"/>
    </xf>
    <xf numFmtId="0" fontId="19" fillId="8" borderId="31" xfId="0" applyFont="1" applyFill="1" applyBorder="1" applyAlignment="1">
      <alignment horizontal="right" vertical="center" wrapText="1"/>
    </xf>
    <xf numFmtId="0" fontId="21" fillId="0" borderId="31" xfId="0" applyFont="1" applyFill="1" applyBorder="1" applyAlignment="1">
      <alignment horizontal="left" vertical="center" wrapText="1"/>
    </xf>
    <xf numFmtId="0" fontId="21" fillId="0" borderId="32" xfId="0" applyFont="1" applyFill="1" applyBorder="1" applyAlignment="1">
      <alignment horizontal="left" vertical="center" wrapText="1"/>
    </xf>
    <xf numFmtId="0" fontId="14" fillId="2" borderId="9" xfId="1" applyFont="1" applyFill="1" applyBorder="1" applyAlignment="1">
      <alignment horizontal="center" vertical="center" textRotation="90" wrapText="1"/>
    </xf>
    <xf numFmtId="0" fontId="14" fillId="2" borderId="1" xfId="1" applyFont="1" applyFill="1" applyBorder="1" applyAlignment="1">
      <alignment horizontal="center" vertical="center" textRotation="90" wrapText="1"/>
    </xf>
    <xf numFmtId="0" fontId="14" fillId="2" borderId="9" xfId="1" applyFont="1" applyFill="1" applyBorder="1" applyAlignment="1">
      <alignment horizontal="center" vertical="center"/>
    </xf>
    <xf numFmtId="0" fontId="14" fillId="2" borderId="10" xfId="1" applyFont="1" applyFill="1" applyBorder="1" applyAlignment="1">
      <alignment horizontal="center" vertical="center"/>
    </xf>
    <xf numFmtId="0" fontId="14" fillId="2" borderId="1" xfId="1" applyFont="1" applyFill="1" applyBorder="1" applyAlignment="1">
      <alignment horizontal="center" vertical="center" wrapText="1"/>
    </xf>
    <xf numFmtId="0" fontId="10" fillId="7" borderId="6" xfId="1" applyFont="1" applyFill="1" applyBorder="1" applyAlignment="1">
      <alignment horizontal="center" vertical="center"/>
    </xf>
    <xf numFmtId="0" fontId="10" fillId="7" borderId="7" xfId="1" applyFont="1" applyFill="1" applyBorder="1" applyAlignment="1">
      <alignment horizontal="center" vertical="center"/>
    </xf>
    <xf numFmtId="0" fontId="25" fillId="7" borderId="17" xfId="1" applyFont="1" applyFill="1" applyBorder="1" applyAlignment="1">
      <alignment horizontal="center" vertical="center"/>
    </xf>
    <xf numFmtId="0" fontId="25" fillId="7" borderId="19" xfId="1" applyFont="1" applyFill="1" applyBorder="1" applyAlignment="1">
      <alignment horizontal="center" vertical="center"/>
    </xf>
    <xf numFmtId="0" fontId="8" fillId="7" borderId="8" xfId="1" applyFont="1" applyFill="1" applyBorder="1" applyAlignment="1">
      <alignment horizontal="left" vertical="center"/>
    </xf>
    <xf numFmtId="0" fontId="8" fillId="7" borderId="9" xfId="1" applyFont="1" applyFill="1" applyBorder="1" applyAlignment="1">
      <alignment horizontal="left" vertical="center"/>
    </xf>
    <xf numFmtId="0" fontId="8" fillId="7" borderId="10" xfId="1" applyFont="1" applyFill="1" applyBorder="1" applyAlignment="1">
      <alignment horizontal="left" vertical="center"/>
    </xf>
    <xf numFmtId="0" fontId="8" fillId="7" borderId="18" xfId="1" applyFont="1" applyFill="1" applyBorder="1" applyAlignment="1">
      <alignment horizontal="left" vertical="center"/>
    </xf>
    <xf numFmtId="0" fontId="8" fillId="7" borderId="1" xfId="1" applyFont="1" applyFill="1" applyBorder="1" applyAlignment="1">
      <alignment horizontal="left" vertical="center"/>
    </xf>
    <xf numFmtId="0" fontId="10" fillId="7" borderId="1" xfId="1" applyFont="1" applyFill="1" applyBorder="1" applyAlignment="1">
      <alignment horizontal="left" vertical="center"/>
    </xf>
    <xf numFmtId="0" fontId="10" fillId="7" borderId="15" xfId="1" applyFont="1" applyFill="1" applyBorder="1" applyAlignment="1">
      <alignment horizontal="left"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19" xfId="1" applyFont="1" applyBorder="1" applyAlignment="1">
      <alignment horizontal="center" vertical="center"/>
    </xf>
    <xf numFmtId="0" fontId="9" fillId="7" borderId="11" xfId="1" applyFont="1" applyFill="1" applyBorder="1" applyAlignment="1">
      <alignment horizontal="justify" vertical="center" wrapText="1"/>
    </xf>
    <xf numFmtId="0" fontId="9" fillId="7" borderId="12" xfId="1" applyFont="1" applyFill="1" applyBorder="1" applyAlignment="1">
      <alignment horizontal="justify" vertical="center" wrapText="1"/>
    </xf>
    <xf numFmtId="0" fontId="10" fillId="3" borderId="22" xfId="1" applyFont="1" applyFill="1" applyBorder="1" applyAlignment="1">
      <alignment horizontal="center" vertical="center"/>
    </xf>
    <xf numFmtId="0" fontId="10" fillId="3" borderId="26" xfId="1" applyFont="1" applyFill="1" applyBorder="1" applyAlignment="1">
      <alignment horizontal="center" vertical="center"/>
    </xf>
    <xf numFmtId="9" fontId="10" fillId="7" borderId="2" xfId="1" applyNumberFormat="1" applyFont="1" applyFill="1" applyBorder="1" applyAlignment="1">
      <alignment horizontal="center" vertical="center" wrapText="1"/>
    </xf>
    <xf numFmtId="0" fontId="11" fillId="7" borderId="3" xfId="1" applyFont="1" applyFill="1" applyBorder="1" applyAlignment="1">
      <alignment horizontal="center" vertical="center" wrapText="1"/>
    </xf>
    <xf numFmtId="0" fontId="11" fillId="7" borderId="4" xfId="1" applyFont="1" applyFill="1" applyBorder="1" applyAlignment="1">
      <alignment horizontal="center" vertical="center" wrapText="1"/>
    </xf>
    <xf numFmtId="0" fontId="10" fillId="5" borderId="22" xfId="1" applyFont="1" applyFill="1" applyBorder="1" applyAlignment="1">
      <alignment horizontal="center" vertical="center"/>
    </xf>
    <xf numFmtId="0" fontId="10" fillId="4" borderId="22" xfId="1" applyFont="1" applyFill="1" applyBorder="1" applyAlignment="1">
      <alignment horizontal="center" vertical="center"/>
    </xf>
    <xf numFmtId="0" fontId="9" fillId="0" borderId="16" xfId="1" applyFont="1" applyFill="1" applyBorder="1" applyAlignment="1">
      <alignment horizontal="justify" vertical="center" wrapText="1"/>
    </xf>
    <xf numFmtId="0" fontId="9" fillId="0" borderId="17" xfId="1" applyFont="1" applyFill="1" applyBorder="1" applyAlignment="1">
      <alignment horizontal="justify" vertical="center" wrapText="1"/>
    </xf>
    <xf numFmtId="0" fontId="9" fillId="0" borderId="19" xfId="1" applyFont="1" applyFill="1" applyBorder="1" applyAlignment="1">
      <alignment horizontal="justify" vertical="center" wrapText="1"/>
    </xf>
    <xf numFmtId="0" fontId="10" fillId="2" borderId="18" xfId="1" applyFont="1" applyFill="1" applyBorder="1" applyAlignment="1">
      <alignment horizontal="center" vertical="center"/>
    </xf>
    <xf numFmtId="0" fontId="10" fillId="2" borderId="1" xfId="1" applyFont="1" applyFill="1" applyBorder="1" applyAlignment="1">
      <alignment horizontal="center" vertical="center"/>
    </xf>
    <xf numFmtId="0" fontId="8" fillId="0" borderId="18" xfId="1" applyFont="1" applyFill="1" applyBorder="1" applyAlignment="1">
      <alignment horizontal="left" vertical="center"/>
    </xf>
    <xf numFmtId="0" fontId="8" fillId="0" borderId="1" xfId="1" applyFont="1" applyFill="1" applyBorder="1" applyAlignment="1">
      <alignment horizontal="left" vertical="center"/>
    </xf>
    <xf numFmtId="0" fontId="14" fillId="6" borderId="18" xfId="1" applyFont="1" applyFill="1" applyBorder="1" applyAlignment="1">
      <alignment horizontal="left" vertical="center"/>
    </xf>
    <xf numFmtId="0" fontId="14" fillId="6" borderId="1" xfId="1" applyFont="1" applyFill="1" applyBorder="1" applyAlignment="1">
      <alignment horizontal="left" vertical="center"/>
    </xf>
    <xf numFmtId="0" fontId="10" fillId="7" borderId="5" xfId="1" applyFont="1" applyFill="1" applyBorder="1" applyAlignment="1">
      <alignment horizontal="left" vertical="center" wrapText="1"/>
    </xf>
    <xf numFmtId="0" fontId="10" fillId="7" borderId="6" xfId="1" applyFont="1" applyFill="1" applyBorder="1" applyAlignment="1">
      <alignment horizontal="left" vertical="center" wrapText="1"/>
    </xf>
    <xf numFmtId="0" fontId="10" fillId="7" borderId="7" xfId="1" applyFont="1" applyFill="1" applyBorder="1" applyAlignment="1">
      <alignment horizontal="left" vertical="center" wrapText="1"/>
    </xf>
    <xf numFmtId="0" fontId="14" fillId="0" borderId="27" xfId="1" applyFont="1" applyFill="1" applyBorder="1" applyAlignment="1">
      <alignment horizontal="center" vertical="center" wrapText="1"/>
    </xf>
    <xf numFmtId="0" fontId="14" fillId="0" borderId="28" xfId="1" applyFont="1" applyFill="1" applyBorder="1" applyAlignment="1">
      <alignment horizontal="center" vertical="center" wrapText="1"/>
    </xf>
    <xf numFmtId="0" fontId="14" fillId="0" borderId="29" xfId="1" applyFont="1" applyFill="1" applyBorder="1" applyAlignment="1">
      <alignment horizontal="center" vertical="center" wrapText="1"/>
    </xf>
    <xf numFmtId="0" fontId="8" fillId="7" borderId="41" xfId="1" applyFont="1" applyFill="1" applyBorder="1" applyAlignment="1">
      <alignment horizontal="left" vertical="center"/>
    </xf>
    <xf numFmtId="0" fontId="8" fillId="7" borderId="42" xfId="1" applyFont="1" applyFill="1" applyBorder="1" applyAlignment="1">
      <alignment horizontal="left" vertical="center"/>
    </xf>
    <xf numFmtId="0" fontId="8" fillId="7" borderId="43" xfId="1" applyFont="1" applyFill="1" applyBorder="1" applyAlignment="1">
      <alignment horizontal="left" vertical="center"/>
    </xf>
    <xf numFmtId="0" fontId="8" fillId="7" borderId="11" xfId="1" applyFont="1" applyFill="1" applyBorder="1" applyAlignment="1">
      <alignment horizontal="left" vertical="center"/>
    </xf>
    <xf numFmtId="0" fontId="8" fillId="7" borderId="12" xfId="1" applyFont="1" applyFill="1" applyBorder="1" applyAlignment="1">
      <alignment horizontal="left" vertical="center"/>
    </xf>
    <xf numFmtId="2" fontId="10" fillId="7" borderId="28" xfId="1" applyNumberFormat="1" applyFont="1" applyFill="1" applyBorder="1" applyAlignment="1">
      <alignment horizontal="left" vertical="center"/>
    </xf>
    <xf numFmtId="2" fontId="10" fillId="7" borderId="29" xfId="1" applyNumberFormat="1" applyFont="1" applyFill="1" applyBorder="1" applyAlignment="1">
      <alignment horizontal="left" vertical="center"/>
    </xf>
    <xf numFmtId="0" fontId="14" fillId="2" borderId="8"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10" fillId="7" borderId="14" xfId="1" applyFont="1" applyFill="1" applyBorder="1" applyAlignment="1">
      <alignment horizontal="left" vertical="center"/>
    </xf>
    <xf numFmtId="0" fontId="10" fillId="7" borderId="0" xfId="1" applyFont="1" applyFill="1" applyBorder="1" applyAlignment="1">
      <alignment horizontal="left" vertical="center"/>
    </xf>
    <xf numFmtId="0" fontId="10" fillId="7" borderId="20" xfId="1" applyFont="1" applyFill="1" applyBorder="1" applyAlignment="1">
      <alignment horizontal="left" vertical="center"/>
    </xf>
    <xf numFmtId="0" fontId="10" fillId="2" borderId="8" xfId="1" applyFont="1" applyFill="1" applyBorder="1" applyAlignment="1">
      <alignment horizontal="center" vertical="center"/>
    </xf>
    <xf numFmtId="0" fontId="10" fillId="2" borderId="9" xfId="1" applyFont="1" applyFill="1" applyBorder="1" applyAlignment="1">
      <alignment horizontal="center" vertical="center"/>
    </xf>
    <xf numFmtId="0" fontId="10" fillId="2" borderId="10" xfId="1" applyFont="1" applyFill="1" applyBorder="1" applyAlignment="1">
      <alignment horizontal="center" vertical="center"/>
    </xf>
    <xf numFmtId="0" fontId="14" fillId="2" borderId="15" xfId="1" applyFont="1" applyFill="1" applyBorder="1" applyAlignment="1">
      <alignment horizontal="center" vertical="center" wrapText="1"/>
    </xf>
    <xf numFmtId="0" fontId="8" fillId="9" borderId="6" xfId="1" applyFont="1" applyFill="1" applyBorder="1" applyAlignment="1">
      <alignment horizontal="center" vertical="center"/>
    </xf>
    <xf numFmtId="0" fontId="8" fillId="7" borderId="5" xfId="1" applyFont="1" applyFill="1" applyBorder="1" applyAlignment="1">
      <alignment horizontal="center" vertical="center"/>
    </xf>
    <xf numFmtId="0" fontId="8" fillId="7" borderId="6" xfId="1" applyFont="1" applyFill="1" applyBorder="1" applyAlignment="1">
      <alignment horizontal="center" vertical="center"/>
    </xf>
    <xf numFmtId="0" fontId="8" fillId="7" borderId="7" xfId="1" applyFont="1" applyFill="1" applyBorder="1" applyAlignment="1">
      <alignment horizontal="center" vertical="center"/>
    </xf>
    <xf numFmtId="9" fontId="10" fillId="7" borderId="23" xfId="1" applyNumberFormat="1" applyFont="1" applyFill="1" applyBorder="1" applyAlignment="1">
      <alignment horizontal="center" vertical="center" wrapText="1"/>
    </xf>
    <xf numFmtId="0" fontId="10" fillId="7" borderId="24" xfId="1" applyFont="1" applyFill="1" applyBorder="1" applyAlignment="1">
      <alignment horizontal="center" vertical="center" wrapText="1"/>
    </xf>
    <xf numFmtId="0" fontId="10" fillId="7" borderId="25" xfId="1" applyFont="1" applyFill="1" applyBorder="1" applyAlignment="1">
      <alignment horizontal="center" vertical="center" wrapText="1"/>
    </xf>
    <xf numFmtId="0" fontId="10" fillId="7" borderId="8" xfId="1" applyFont="1" applyFill="1" applyBorder="1" applyAlignment="1">
      <alignment horizontal="center" vertical="center" wrapText="1"/>
    </xf>
    <xf numFmtId="0" fontId="10" fillId="7" borderId="9" xfId="1" applyFont="1" applyFill="1" applyBorder="1" applyAlignment="1">
      <alignment horizontal="center" vertical="center" wrapText="1"/>
    </xf>
    <xf numFmtId="0" fontId="10" fillId="7" borderId="21" xfId="1" applyFont="1" applyFill="1" applyBorder="1" applyAlignment="1">
      <alignment horizontal="center" vertical="center" wrapText="1"/>
    </xf>
    <xf numFmtId="0" fontId="10" fillId="7" borderId="11" xfId="1" applyFont="1" applyFill="1" applyBorder="1" applyAlignment="1">
      <alignment horizontal="center" vertical="center" wrapText="1"/>
    </xf>
    <xf numFmtId="0" fontId="10" fillId="7" borderId="12" xfId="1" applyFont="1" applyFill="1" applyBorder="1" applyAlignment="1">
      <alignment horizontal="center" vertical="center" wrapText="1"/>
    </xf>
    <xf numFmtId="0" fontId="10" fillId="7" borderId="16" xfId="1" applyFont="1" applyFill="1" applyBorder="1" applyAlignment="1">
      <alignment horizontal="center" vertical="center"/>
    </xf>
    <xf numFmtId="0" fontId="10" fillId="7" borderId="17" xfId="1" applyFont="1" applyFill="1" applyBorder="1" applyAlignment="1">
      <alignment horizontal="center" vertical="center"/>
    </xf>
    <xf numFmtId="0" fontId="10" fillId="7" borderId="19" xfId="1" applyFont="1" applyFill="1" applyBorder="1" applyAlignment="1">
      <alignment horizontal="center" vertical="center"/>
    </xf>
    <xf numFmtId="0" fontId="9" fillId="0" borderId="11" xfId="1" applyFont="1" applyBorder="1" applyAlignment="1">
      <alignment horizontal="justify" vertical="top" wrapText="1"/>
    </xf>
    <xf numFmtId="0" fontId="9" fillId="0" borderId="12" xfId="1" applyFont="1" applyBorder="1" applyAlignment="1">
      <alignment horizontal="justify" vertical="top" wrapText="1"/>
    </xf>
    <xf numFmtId="0" fontId="0" fillId="0" borderId="13" xfId="0" applyBorder="1" applyAlignment="1">
      <alignment horizontal="justify" vertical="top" wrapText="1"/>
    </xf>
    <xf numFmtId="0" fontId="12" fillId="7" borderId="8" xfId="1" applyFont="1" applyFill="1" applyBorder="1" applyAlignment="1">
      <alignment horizontal="left" vertical="center"/>
    </xf>
    <xf numFmtId="0" fontId="12" fillId="7" borderId="9" xfId="1" applyFont="1" applyFill="1" applyBorder="1" applyAlignment="1">
      <alignment horizontal="left" vertical="center"/>
    </xf>
    <xf numFmtId="0" fontId="13" fillId="7" borderId="9" xfId="1" applyFont="1" applyFill="1" applyBorder="1" applyAlignment="1">
      <alignment horizontal="center" vertical="center"/>
    </xf>
    <xf numFmtId="0" fontId="13" fillId="7" borderId="10" xfId="1" applyFont="1" applyFill="1" applyBorder="1" applyAlignment="1">
      <alignment horizontal="center" vertical="center"/>
    </xf>
    <xf numFmtId="17" fontId="9" fillId="0" borderId="1" xfId="1" applyNumberFormat="1" applyFont="1" applyBorder="1" applyAlignment="1">
      <alignment horizontal="center" vertical="top" wrapText="1"/>
    </xf>
    <xf numFmtId="0" fontId="0" fillId="0" borderId="15" xfId="0" applyBorder="1" applyAlignment="1">
      <alignment horizontal="center" vertical="top" wrapText="1"/>
    </xf>
    <xf numFmtId="0" fontId="9" fillId="0" borderId="18" xfId="1" applyFont="1" applyBorder="1" applyAlignment="1">
      <alignment horizontal="justify" vertical="top" wrapText="1"/>
    </xf>
    <xf numFmtId="0" fontId="9" fillId="0" borderId="1" xfId="1" applyFont="1" applyBorder="1" applyAlignment="1">
      <alignment horizontal="justify" vertical="top" wrapText="1"/>
    </xf>
    <xf numFmtId="17" fontId="9" fillId="0" borderId="1" xfId="1" applyNumberFormat="1" applyFont="1" applyBorder="1" applyAlignment="1">
      <alignment horizontal="center" vertical="center" wrapText="1"/>
    </xf>
    <xf numFmtId="0" fontId="0" fillId="0" borderId="15" xfId="0" applyBorder="1" applyAlignment="1">
      <alignment horizontal="center" vertical="center"/>
    </xf>
    <xf numFmtId="9" fontId="10" fillId="7" borderId="23" xfId="1" applyNumberFormat="1" applyFont="1" applyFill="1" applyBorder="1" applyAlignment="1">
      <alignment horizontal="center" vertical="center"/>
    </xf>
    <xf numFmtId="0" fontId="11" fillId="7" borderId="24" xfId="1" applyFont="1" applyFill="1" applyBorder="1" applyAlignment="1">
      <alignment horizontal="center" vertical="center"/>
    </xf>
    <xf numFmtId="0" fontId="11" fillId="7" borderId="25" xfId="1" applyFont="1" applyFill="1" applyBorder="1" applyAlignment="1">
      <alignment horizontal="center" vertical="center"/>
    </xf>
    <xf numFmtId="0" fontId="9" fillId="0" borderId="16" xfId="1" applyFont="1" applyFill="1" applyBorder="1" applyAlignment="1">
      <alignment horizontal="justify" vertical="top" wrapText="1"/>
    </xf>
    <xf numFmtId="0" fontId="9" fillId="0" borderId="17" xfId="1" applyFont="1" applyFill="1" applyBorder="1" applyAlignment="1">
      <alignment horizontal="justify" vertical="top" wrapText="1"/>
    </xf>
    <xf numFmtId="0" fontId="9" fillId="0" borderId="19" xfId="1" applyFont="1" applyFill="1" applyBorder="1" applyAlignment="1">
      <alignment horizontal="justify" vertical="top" wrapText="1"/>
    </xf>
    <xf numFmtId="0" fontId="13" fillId="7" borderId="18" xfId="1" applyFont="1" applyFill="1" applyBorder="1" applyAlignment="1">
      <alignment horizontal="center" vertical="center" textRotation="90"/>
    </xf>
    <xf numFmtId="0" fontId="8" fillId="7" borderId="2" xfId="1" applyFont="1" applyFill="1" applyBorder="1" applyAlignment="1">
      <alignment horizontal="center" vertical="center"/>
    </xf>
    <xf numFmtId="0" fontId="8" fillId="7" borderId="3" xfId="1" applyFont="1" applyFill="1" applyBorder="1" applyAlignment="1">
      <alignment horizontal="center" vertical="center"/>
    </xf>
    <xf numFmtId="0" fontId="8" fillId="7" borderId="4" xfId="1" applyFont="1" applyFill="1" applyBorder="1" applyAlignment="1">
      <alignment horizontal="center" vertical="center"/>
    </xf>
    <xf numFmtId="0" fontId="10" fillId="7" borderId="24" xfId="1" applyFont="1" applyFill="1" applyBorder="1" applyAlignment="1">
      <alignment horizontal="center" vertical="center"/>
    </xf>
    <xf numFmtId="0" fontId="10" fillId="7" borderId="25" xfId="1" applyFont="1" applyFill="1" applyBorder="1" applyAlignment="1">
      <alignment horizontal="center" vertical="center"/>
    </xf>
    <xf numFmtId="0" fontId="14" fillId="7" borderId="18" xfId="1" applyFont="1" applyFill="1" applyBorder="1" applyAlignment="1">
      <alignment horizontal="center" vertical="center" textRotation="90"/>
    </xf>
    <xf numFmtId="0" fontId="14" fillId="7" borderId="11" xfId="1" applyFont="1" applyFill="1" applyBorder="1" applyAlignment="1">
      <alignment horizontal="center" vertical="center" textRotation="90"/>
    </xf>
    <xf numFmtId="1" fontId="10" fillId="7" borderId="23" xfId="1" applyNumberFormat="1" applyFont="1" applyFill="1" applyBorder="1" applyAlignment="1">
      <alignment horizontal="center" vertical="center"/>
    </xf>
    <xf numFmtId="1" fontId="10" fillId="7" borderId="24" xfId="1" applyNumberFormat="1" applyFont="1" applyFill="1" applyBorder="1" applyAlignment="1">
      <alignment horizontal="center" vertical="center"/>
    </xf>
    <xf numFmtId="1" fontId="10" fillId="7" borderId="25" xfId="1" applyNumberFormat="1" applyFont="1" applyFill="1" applyBorder="1" applyAlignment="1">
      <alignment horizontal="center" vertical="center"/>
    </xf>
    <xf numFmtId="0" fontId="9" fillId="0" borderId="16" xfId="1" applyFont="1" applyFill="1" applyBorder="1" applyAlignment="1">
      <alignment horizontal="left" vertical="center" wrapText="1"/>
    </xf>
    <xf numFmtId="0" fontId="9" fillId="0" borderId="17" xfId="1" applyFont="1" applyFill="1" applyBorder="1" applyAlignment="1">
      <alignment horizontal="left" vertical="center" wrapText="1"/>
    </xf>
    <xf numFmtId="0" fontId="9" fillId="0" borderId="19" xfId="1" applyFont="1" applyFill="1" applyBorder="1" applyAlignment="1">
      <alignment horizontal="left" vertical="center" wrapText="1"/>
    </xf>
  </cellXfs>
  <cellStyles count="18">
    <cellStyle name="Euro" xfId="4" xr:uid="{00000000-0005-0000-0000-000000000000}"/>
    <cellStyle name="Millares 2" xfId="5" xr:uid="{00000000-0005-0000-0000-000001000000}"/>
    <cellStyle name="Millares 3" xfId="6" xr:uid="{00000000-0005-0000-0000-000002000000}"/>
    <cellStyle name="Millares 4" xfId="7" xr:uid="{00000000-0005-0000-0000-000003000000}"/>
    <cellStyle name="Normal" xfId="0" builtinId="0"/>
    <cellStyle name="Normal 2" xfId="1" xr:uid="{00000000-0005-0000-0000-000005000000}"/>
    <cellStyle name="Normal 2 2" xfId="8" xr:uid="{00000000-0005-0000-0000-000006000000}"/>
    <cellStyle name="Normal 2 2 2" xfId="9" xr:uid="{00000000-0005-0000-0000-000007000000}"/>
    <cellStyle name="Normal 2 2 2 2 4" xfId="17" xr:uid="{00000000-0005-0000-0000-000008000000}"/>
    <cellStyle name="Normal 3" xfId="10" xr:uid="{00000000-0005-0000-0000-000009000000}"/>
    <cellStyle name="Normal 4" xfId="11" xr:uid="{00000000-0005-0000-0000-00000A000000}"/>
    <cellStyle name="Normal 5" xfId="12" xr:uid="{00000000-0005-0000-0000-00000B000000}"/>
    <cellStyle name="Normal 6" xfId="16" xr:uid="{00000000-0005-0000-0000-00000C000000}"/>
    <cellStyle name="Porcentaje" xfId="2" builtinId="5"/>
    <cellStyle name="Porcentaje 2" xfId="13" xr:uid="{00000000-0005-0000-0000-00000E000000}"/>
    <cellStyle name="Porcentual 2" xfId="3" xr:uid="{00000000-0005-0000-0000-00000F000000}"/>
    <cellStyle name="Porcentual 2 2" xfId="14" xr:uid="{00000000-0005-0000-0000-000010000000}"/>
    <cellStyle name="Porcentual 3" xfId="15" xr:uid="{00000000-0005-0000-0000-000011000000}"/>
  </cellStyles>
  <dxfs count="8">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'01'!$A$16</c:f>
              <c:strCache>
                <c:ptCount val="1"/>
                <c:pt idx="0">
                  <c:v>META  AÑO 2018</c:v>
                </c:pt>
              </c:strCache>
            </c:strRef>
          </c:tx>
          <c:marker>
            <c:symbol val="none"/>
          </c:marker>
          <c:cat>
            <c:strRef>
              <c:f>'01'!$C$14:$N$14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'01'!$C$16:$N$16</c:f>
              <c:numCache>
                <c:formatCode>0.00%</c:formatCode>
                <c:ptCount val="12"/>
                <c:pt idx="0">
                  <c:v>0.91</c:v>
                </c:pt>
                <c:pt idx="1">
                  <c:v>0.91</c:v>
                </c:pt>
                <c:pt idx="2">
                  <c:v>0.91</c:v>
                </c:pt>
                <c:pt idx="3">
                  <c:v>0.91</c:v>
                </c:pt>
                <c:pt idx="4">
                  <c:v>0.91</c:v>
                </c:pt>
                <c:pt idx="5">
                  <c:v>0.91</c:v>
                </c:pt>
                <c:pt idx="6">
                  <c:v>0.91</c:v>
                </c:pt>
                <c:pt idx="7">
                  <c:v>0.91</c:v>
                </c:pt>
                <c:pt idx="8">
                  <c:v>0.91</c:v>
                </c:pt>
                <c:pt idx="9">
                  <c:v>0.91</c:v>
                </c:pt>
                <c:pt idx="10">
                  <c:v>0.91</c:v>
                </c:pt>
                <c:pt idx="11">
                  <c:v>0.91</c:v>
                </c:pt>
              </c:numCache>
            </c:numRef>
          </c:val>
          <c:smooth val="0"/>
          <c:extLst>
            <c:ext xmlns:c16="http://schemas.microsoft.com/office/drawing/2014/chart" uri="{C3380CC4-5D6E-409C-BE32-E72D297353CC}">
              <c16:uniqueId val="{00000000-45F0-4562-AE9F-BAE8AA4393D9}"/>
            </c:ext>
          </c:extLst>
        </c:ser>
        <c:ser>
          <c:idx val="1"/>
          <c:order val="1"/>
          <c:tx>
            <c:strRef>
              <c:f>'01'!$A$17</c:f>
              <c:strCache>
                <c:ptCount val="1"/>
                <c:pt idx="0">
                  <c:v>RESULTADOS DE LA VIGENCIA</c:v>
                </c:pt>
              </c:strCache>
            </c:strRef>
          </c:tx>
          <c:marker>
            <c:symbol val="none"/>
          </c:marker>
          <c:cat>
            <c:strRef>
              <c:f>'01'!$C$14:$N$14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'01'!$C$17:$N$17</c:f>
              <c:numCache>
                <c:formatCode>0.00%</c:formatCode>
                <c:ptCount val="12"/>
                <c:pt idx="0">
                  <c:v>0.81399999999999995</c:v>
                </c:pt>
                <c:pt idx="1">
                  <c:v>0.81399999999999995</c:v>
                </c:pt>
                <c:pt idx="2">
                  <c:v>0.81399999999999995</c:v>
                </c:pt>
                <c:pt idx="3">
                  <c:v>0.81399999999999995</c:v>
                </c:pt>
                <c:pt idx="4">
                  <c:v>0.81399999999999995</c:v>
                </c:pt>
                <c:pt idx="5">
                  <c:v>0.81399999999999995</c:v>
                </c:pt>
                <c:pt idx="6">
                  <c:v>0.81399999999999995</c:v>
                </c:pt>
                <c:pt idx="7">
                  <c:v>0</c:v>
                </c:pt>
                <c:pt idx="8">
                  <c:v>0</c:v>
                </c:pt>
                <c:pt idx="9">
                  <c:v>0</c:v>
                </c:pt>
                <c:pt idx="10">
                  <c:v>0</c:v>
                </c:pt>
                <c:pt idx="11">
                  <c:v>0</c:v>
                </c:pt>
              </c:numCache>
            </c:numRef>
          </c:val>
          <c:smooth val="0"/>
          <c:extLst>
            <c:ext xmlns:c16="http://schemas.microsoft.com/office/drawing/2014/chart" uri="{C3380CC4-5D6E-409C-BE32-E72D297353CC}">
              <c16:uniqueId val="{00000001-45F0-4562-AE9F-BAE8AA4393D9}"/>
            </c:ext>
          </c:extLst>
        </c:ser>
        <c:dLbls>
          <c:showLegendKey val="0"/>
          <c:showVal val="0"/>
          <c:showCatName val="0"/>
          <c:showSerName val="0"/>
          <c:showPercent val="0"/>
          <c:showBubbleSize val="0"/>
        </c:dLbls>
        <c:smooth val="0"/>
        <c:axId val="63403904"/>
        <c:axId val="63405440"/>
      </c:lineChart>
      <c:catAx>
        <c:axId val="63403904"/>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63405440"/>
        <c:crosses val="autoZero"/>
        <c:auto val="1"/>
        <c:lblAlgn val="ctr"/>
        <c:lblOffset val="100"/>
        <c:noMultiLvlLbl val="0"/>
      </c:catAx>
      <c:valAx>
        <c:axId val="63405440"/>
        <c:scaling>
          <c:orientation val="minMax"/>
        </c:scaling>
        <c:delete val="0"/>
        <c:axPos val="l"/>
        <c:majorGridlines/>
        <c:numFmt formatCode="0.00%" sourceLinked="1"/>
        <c:majorTickMark val="out"/>
        <c:minorTickMark val="none"/>
        <c:tickLblPos val="nextTo"/>
        <c:crossAx val="63403904"/>
        <c:crosses val="autoZero"/>
        <c:crossBetween val="between"/>
      </c:valAx>
    </c:plotArea>
    <c:legend>
      <c:legendPos val="r"/>
      <c:overlay val="0"/>
    </c:legend>
    <c:plotVisOnly val="1"/>
    <c:dispBlanksAs val="gap"/>
    <c:showDLblsOverMax val="0"/>
  </c:chart>
  <c:printSettings>
    <c:headerFooter/>
    <c:pageMargins b="0.75000000000000655" l="0.70000000000000062" r="0.70000000000000062" t="0.75000000000000655"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DD2D-4EA1-BE23-A9AA9227852A}"/>
            </c:ext>
          </c:extLst>
        </c:ser>
        <c:ser>
          <c:idx val="1"/>
          <c:order val="1"/>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DD2D-4EA1-BE23-A9AA9227852A}"/>
            </c:ext>
          </c:extLst>
        </c:ser>
        <c:dLbls>
          <c:showLegendKey val="0"/>
          <c:showVal val="0"/>
          <c:showCatName val="0"/>
          <c:showSerName val="0"/>
          <c:showPercent val="0"/>
          <c:showBubbleSize val="0"/>
        </c:dLbls>
        <c:smooth val="0"/>
        <c:axId val="73160576"/>
        <c:axId val="73162112"/>
      </c:lineChart>
      <c:catAx>
        <c:axId val="73160576"/>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73162112"/>
        <c:crosses val="autoZero"/>
        <c:auto val="1"/>
        <c:lblAlgn val="ctr"/>
        <c:lblOffset val="100"/>
        <c:noMultiLvlLbl val="0"/>
      </c:catAx>
      <c:valAx>
        <c:axId val="73162112"/>
        <c:scaling>
          <c:orientation val="minMax"/>
        </c:scaling>
        <c:delete val="0"/>
        <c:axPos val="l"/>
        <c:majorGridlines/>
        <c:numFmt formatCode="General" sourceLinked="1"/>
        <c:majorTickMark val="out"/>
        <c:minorTickMark val="none"/>
        <c:tickLblPos val="nextTo"/>
        <c:crossAx val="73160576"/>
        <c:crosses val="autoZero"/>
        <c:crossBetween val="between"/>
      </c:valAx>
    </c:plotArea>
    <c:legend>
      <c:legendPos val="r"/>
      <c:overlay val="0"/>
    </c:legend>
    <c:plotVisOnly val="1"/>
    <c:dispBlanksAs val="gap"/>
    <c:showDLblsOverMax val="0"/>
  </c:chart>
  <c:printSettings>
    <c:headerFooter/>
    <c:pageMargins b="0.75000000000000677" l="0.70000000000000062" r="0.70000000000000062" t="0.75000000000000677"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'03'!$A$16</c:f>
              <c:strCache>
                <c:ptCount val="1"/>
                <c:pt idx="0">
                  <c:v>META  AÑO 2018</c:v>
                </c:pt>
              </c:strCache>
            </c:strRef>
          </c:tx>
          <c:marker>
            <c:symbol val="none"/>
          </c:marker>
          <c:cat>
            <c:strRef>
              <c:f>'03'!$C$14:$N$14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'03'!$C$16:$N$16</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0-77CC-4F7C-94CA-1A2FDE775CA9}"/>
            </c:ext>
          </c:extLst>
        </c:ser>
        <c:ser>
          <c:idx val="1"/>
          <c:order val="1"/>
          <c:tx>
            <c:strRef>
              <c:f>'03'!$A$17</c:f>
              <c:strCache>
                <c:ptCount val="1"/>
                <c:pt idx="0">
                  <c:v>RESULTADOS DE LA VIGENCIA</c:v>
                </c:pt>
              </c:strCache>
            </c:strRef>
          </c:tx>
          <c:marker>
            <c:symbol val="none"/>
          </c:marker>
          <c:cat>
            <c:strRef>
              <c:f>'03'!$C$14:$N$14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'03'!$C$17:$N$17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77CC-4F7C-94CA-1A2FDE775CA9}"/>
            </c:ext>
          </c:extLst>
        </c:ser>
        <c:dLbls>
          <c:showLegendKey val="0"/>
          <c:showVal val="0"/>
          <c:showCatName val="0"/>
          <c:showSerName val="0"/>
          <c:showPercent val="0"/>
          <c:showBubbleSize val="0"/>
        </c:dLbls>
        <c:smooth val="0"/>
        <c:axId val="63022592"/>
        <c:axId val="63024128"/>
      </c:lineChart>
      <c:catAx>
        <c:axId val="63022592"/>
        <c:scaling>
          <c:orientation val="minMax"/>
        </c:scaling>
        <c:delete val="0"/>
        <c:axPos val="b"/>
        <c:numFmt formatCode="General" sourceLinked="0"/>
        <c:majorTickMark val="out"/>
        <c:minorTickMark val="none"/>
        <c:tickLblPos val="nextTo"/>
        <c:txPr>
          <a:bodyPr rot="-5400000" vert="horz"/>
          <a:lstStyle/>
          <a:p>
            <a:pPr>
              <a:defRPr/>
            </a:pPr>
            <a:endParaRPr lang="es-CO"/>
          </a:p>
        </c:txPr>
        <c:crossAx val="63024128"/>
        <c:crosses val="autoZero"/>
        <c:auto val="1"/>
        <c:lblAlgn val="ctr"/>
        <c:lblOffset val="100"/>
        <c:noMultiLvlLbl val="0"/>
      </c:catAx>
      <c:valAx>
        <c:axId val="63024128"/>
        <c:scaling>
          <c:orientation val="minMax"/>
        </c:scaling>
        <c:delete val="0"/>
        <c:axPos val="l"/>
        <c:majorGridlines/>
        <c:numFmt formatCode="0%" sourceLinked="1"/>
        <c:majorTickMark val="out"/>
        <c:minorTickMark val="none"/>
        <c:tickLblPos val="nextTo"/>
        <c:crossAx val="63022592"/>
        <c:crosses val="autoZero"/>
        <c:crossBetween val="between"/>
      </c:valAx>
    </c:plotArea>
    <c:legend>
      <c:legendPos val="r"/>
      <c:overlay val="0"/>
    </c:legend>
    <c:plotVisOnly val="1"/>
    <c:dispBlanksAs val="gap"/>
    <c:showDLblsOverMax val="0"/>
  </c:chart>
  <c:printSettings>
    <c:headerFooter/>
    <c:pageMargins b="0.75000000000000633" l="0.70000000000000062" r="0.70000000000000062" t="0.75000000000000633" header="0.30000000000000032" footer="0.30000000000000032"/>
    <c:pageSetup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885825</xdr:colOff>
          <xdr:row>0</xdr:row>
          <xdr:rowOff>66675</xdr:rowOff>
        </xdr:from>
        <xdr:to>
          <xdr:col>2</xdr:col>
          <xdr:colOff>523875</xdr:colOff>
          <xdr:row>1</xdr:row>
          <xdr:rowOff>104775</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123824</xdr:colOff>
      <xdr:row>21</xdr:row>
      <xdr:rowOff>171450</xdr:rowOff>
    </xdr:from>
    <xdr:to>
      <xdr:col>13</xdr:col>
      <xdr:colOff>276225</xdr:colOff>
      <xdr:row>21</xdr:row>
      <xdr:rowOff>3076575</xdr:rowOff>
    </xdr:to>
    <xdr:graphicFrame macro="">
      <xdr:nvGraphicFramePr>
        <xdr:cNvPr id="2" name="1 Gráfico">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123824</xdr:colOff>
      <xdr:row>22</xdr:row>
      <xdr:rowOff>171450</xdr:rowOff>
    </xdr:from>
    <xdr:to>
      <xdr:col>13</xdr:col>
      <xdr:colOff>276225</xdr:colOff>
      <xdr:row>22</xdr:row>
      <xdr:rowOff>3076575</xdr:rowOff>
    </xdr:to>
    <xdr:graphicFrame macro="">
      <xdr:nvGraphicFramePr>
        <xdr:cNvPr id="4" name="1 Gráfico">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123824</xdr:colOff>
      <xdr:row>24</xdr:row>
      <xdr:rowOff>171450</xdr:rowOff>
    </xdr:from>
    <xdr:to>
      <xdr:col>13</xdr:col>
      <xdr:colOff>276225</xdr:colOff>
      <xdr:row>24</xdr:row>
      <xdr:rowOff>3076575</xdr:rowOff>
    </xdr:to>
    <xdr:graphicFrame macro="">
      <xdr:nvGraphicFramePr>
        <xdr:cNvPr id="2" name="1 Gráfico">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438150</xdr:colOff>
          <xdr:row>0</xdr:row>
          <xdr:rowOff>38100</xdr:rowOff>
        </xdr:from>
        <xdr:to>
          <xdr:col>1</xdr:col>
          <xdr:colOff>1314450</xdr:colOff>
          <xdr:row>1</xdr:row>
          <xdr:rowOff>123825</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oa_intranet\sgestion\Inalcec\F\FINANZAS\Tableros%20de%20control\Tablero%202002\Tablero%20de%20control%20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oa_intranet\sgestion\Inalcec\F\FINANZAS\Tableros%20de%20control\Tablero%202004\Tablero%20de%20control%202004%20EME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jsoto\inalcec\INALCEC\D-F\FINANZAS\PRES98\PRESUP~1\D-F\FINANZAS\PRES97\PRES9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ABLA GRAFICOS"/>
      <sheetName val="CONTENIDO"/>
      <sheetName val="PARAMETROS DE DATOS"/>
      <sheetName val="DATOS DE BASE"/>
      <sheetName val="grafventasacum"/>
      <sheetName val="graf fact acum"/>
      <sheetName val="graf fact recaudo  acum"/>
      <sheetName val="graf ing egre  acum"/>
      <sheetName val="grafegre acum"/>
      <sheetName val="graffonSoc acum"/>
      <sheetName val="graf Ren oper  acum"/>
      <sheetName val="grafcaja acum"/>
      <sheetName val="grafactcor acum"/>
      <sheetName val="grafpascor acum"/>
      <sheetName val="graf Act - Pas  acum"/>
      <sheetName val="grafindliq acum"/>
      <sheetName val="grafPlnexp acum"/>
      <sheetName val="grafreferen acum"/>
      <sheetName val="grafindsat acum"/>
      <sheetName val="grafque&amp;rec acum"/>
      <sheetName val="grafdis&amp;des acum"/>
      <sheetName val="grafproductiv acum"/>
      <sheetName val="grafISO9001 acum"/>
      <sheetName val="grafDESEM acum"/>
      <sheetName val="grafCLIMA acum"/>
      <sheetName val="grafSIST INFOR acum"/>
      <sheetName val="graf Pln sug  acum"/>
      <sheetName val="grafVENTAS"/>
      <sheetName val="VENTAS"/>
      <sheetName val="grafFACTURACION"/>
      <sheetName val="FACTURACION"/>
      <sheetName val="grafRECAUDO"/>
      <sheetName val="RECAUDO"/>
      <sheetName val="grafEGRESOS"/>
      <sheetName val="EGRESOS"/>
      <sheetName val="grafFONDO"/>
      <sheetName val="FONDO"/>
      <sheetName val="grafRENT OPER"/>
      <sheetName val="RENT OPER"/>
      <sheetName val="grafcaja"/>
      <sheetName val="caja"/>
      <sheetName val="grafACT CORRIENTE"/>
      <sheetName val="ACT CORRIENTE"/>
      <sheetName val="grafPas Corr"/>
      <sheetName val="Pas Corr"/>
      <sheetName val="graf Ind liq"/>
      <sheetName val="IND LIQ"/>
      <sheetName val="graf pln exp"/>
      <sheetName val="Crec mercado"/>
      <sheetName val="grafPln Suger"/>
      <sheetName val="Pln Suger"/>
      <sheetName val="Graf sist información"/>
      <sheetName val="Sist Inf"/>
      <sheetName val="graf cli org"/>
      <sheetName val="Cl org"/>
      <sheetName val="Graf Des Gr Hm"/>
      <sheetName val="Des Gr Hum"/>
      <sheetName val="Graf req Iso"/>
      <sheetName val="REQ ISO 9000"/>
      <sheetName val="Graf Product"/>
      <sheetName val="PRODUCT"/>
      <sheetName val="Graf dis&amp;des"/>
      <sheetName val="DIS &amp; DES"/>
      <sheetName val="graf quej&amp;recl"/>
      <sheetName val="QUEJ &amp; RECL"/>
      <sheetName val="Graf Ind de satis"/>
      <sheetName val="IND DE SATIS"/>
      <sheetName val="graf referen"/>
      <sheetName val="REFERENCIAC"/>
      <sheetName val="GRAF FONDO SOCIAL HIS"/>
      <sheetName val="Módulo2"/>
      <sheetName val="Módulo5"/>
      <sheetName val="Módulo1"/>
      <sheetName val="Módulo3"/>
      <sheetName val="_x0000__x0000_ICE"/>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sheetData sheetId="32" refreshError="1"/>
      <sheetData sheetId="33"/>
      <sheetData sheetId="34" refreshError="1"/>
      <sheetData sheetId="35"/>
      <sheetData sheetId="36" refreshError="1"/>
      <sheetData sheetId="37"/>
      <sheetData sheetId="38" refreshError="1"/>
      <sheetData sheetId="39"/>
      <sheetData sheetId="40" refreshError="1"/>
      <sheetData sheetId="41"/>
      <sheetData sheetId="42" refreshError="1"/>
      <sheetData sheetId="43"/>
      <sheetData sheetId="44" refreshError="1"/>
      <sheetData sheetId="45"/>
      <sheetData sheetId="46" refreshError="1"/>
      <sheetData sheetId="47"/>
      <sheetData sheetId="48" refreshError="1"/>
      <sheetData sheetId="49"/>
      <sheetData sheetId="50" refreshError="1"/>
      <sheetData sheetId="51"/>
      <sheetData sheetId="52" refreshError="1"/>
      <sheetData sheetId="53"/>
      <sheetData sheetId="54" refreshError="1"/>
      <sheetData sheetId="55"/>
      <sheetData sheetId="56" refreshError="1"/>
      <sheetData sheetId="57"/>
      <sheetData sheetId="58" refreshError="1"/>
      <sheetData sheetId="59"/>
      <sheetData sheetId="60" refreshError="1"/>
      <sheetData sheetId="61"/>
      <sheetData sheetId="62" refreshError="1"/>
      <sheetData sheetId="63"/>
      <sheetData sheetId="64" refreshError="1"/>
      <sheetData sheetId="65"/>
      <sheetData sheetId="66" refreshError="1"/>
      <sheetData sheetId="67"/>
      <sheetData sheetId="68" refreshError="1"/>
      <sheetData sheetId="69"/>
      <sheetData sheetId="70" refreshError="1"/>
      <sheetData sheetId="71" refreshError="1"/>
      <sheetData sheetId="72" refreshError="1"/>
      <sheetData sheetId="73" refreshError="1"/>
      <sheetData sheetId="74" refreshError="1"/>
      <sheetData sheetId="7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ABLA GRAFICOS"/>
      <sheetName val="CONTENIDO"/>
      <sheetName val="PARAMETROS DE DATOS"/>
      <sheetName val="DATOS DE BASE"/>
      <sheetName val="grafventasacum"/>
      <sheetName val="graf fact recaudo  acum"/>
      <sheetName val="graf ing egre  acum"/>
      <sheetName val="grafegre acum"/>
      <sheetName val="graffonSoc acum"/>
      <sheetName val="graf Ren oper  acum"/>
      <sheetName val="grafcaja acum"/>
      <sheetName val="grafactcor acum"/>
      <sheetName val="grafpascor acum"/>
      <sheetName val="graf Act - Pas  acum"/>
      <sheetName val="grafindliq acum"/>
      <sheetName val="grafPlnexp acum"/>
      <sheetName val="grafreferen acum"/>
      <sheetName val="grafindsat acum"/>
      <sheetName val="grafque&amp;rec acum"/>
      <sheetName val="grafdis&amp;des acum"/>
      <sheetName val="grafproductiv acum"/>
      <sheetName val="grafISO9001 acum"/>
      <sheetName val="grafDESEM acum"/>
      <sheetName val="grafCLIMA acum"/>
      <sheetName val="grafSIST INFOR acum"/>
      <sheetName val="graf Pln sug  acum"/>
      <sheetName val="grafVENTAS"/>
      <sheetName val="VENTAS"/>
      <sheetName val="grafFACTURACION"/>
      <sheetName val="FACTURACION"/>
      <sheetName val="grafRECAUDO"/>
      <sheetName val="RECAUDO"/>
      <sheetName val="grafEGRESOS"/>
      <sheetName val="EGRESOS"/>
      <sheetName val="grafFONDO"/>
      <sheetName val="FONDO"/>
      <sheetName val="grafRENT OPER"/>
      <sheetName val="RENT OPER"/>
      <sheetName val="grafcaja"/>
      <sheetName val="caja"/>
      <sheetName val="grafACT CORRIENTE"/>
      <sheetName val="ACT CORRIENTE"/>
      <sheetName val="grafPas Corr"/>
      <sheetName val="Pas Corr"/>
      <sheetName val="graf Ind liq"/>
      <sheetName val="IND LIQ"/>
      <sheetName val="graf pln exp"/>
      <sheetName val="Plan exp"/>
      <sheetName val="grafPln Suger"/>
      <sheetName val="Pln Suger"/>
      <sheetName val="Graf sist información"/>
      <sheetName val="Sist Inf"/>
      <sheetName val="graf cli org"/>
      <sheetName val="Cl org"/>
      <sheetName val="Graf Des Gr Hm"/>
      <sheetName val="Des Gr Hum"/>
      <sheetName val="Graf req Iso"/>
      <sheetName val="REQ ISO 9000"/>
      <sheetName val="Graf Product"/>
      <sheetName val="PRODUCT"/>
      <sheetName val="Graf dis&amp;des"/>
      <sheetName val="DIS &amp; DES"/>
      <sheetName val="graf quej&amp;recl"/>
      <sheetName val="QUEJ &amp; RECL"/>
      <sheetName val="Graf Ind de satis"/>
      <sheetName val="IND DE SATIS"/>
      <sheetName val="graf referen"/>
      <sheetName val="REFERENCIAC"/>
      <sheetName val="GRAF FONDO SOCIAL HIS"/>
      <sheetName val="Módulo2"/>
      <sheetName val="Módulo5"/>
      <sheetName val="Módulo1"/>
      <sheetName val="Módulo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ar97"/>
      <sheetName val="tarif consult externos"/>
      <sheetName val="PARAMETROS"/>
      <sheetName val="CONSOLIDADO FACTUR"/>
      <sheetName val="PRES. INGRESOS 1997"/>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4"/>
  <sheetViews>
    <sheetView tabSelected="1" zoomScaleNormal="100" workbookViewId="0">
      <pane ySplit="5" topLeftCell="A6" activePane="bottomLeft" state="frozen"/>
      <selection activeCell="F1" sqref="F1"/>
      <selection pane="bottomLeft" activeCell="D1" sqref="D1:X1"/>
    </sheetView>
  </sheetViews>
  <sheetFormatPr baseColWidth="10" defaultRowHeight="15" x14ac:dyDescent="0.25"/>
  <cols>
    <col min="1" max="1" width="4.140625" style="2" customWidth="1"/>
    <col min="2" max="2" width="18.7109375" customWidth="1"/>
    <col min="3" max="3" width="28.5703125" customWidth="1"/>
    <col min="4" max="4" width="19.7109375" customWidth="1"/>
    <col min="5" max="5" width="4.5703125" customWidth="1"/>
    <col min="6" max="6" width="4.5703125" style="2" customWidth="1"/>
    <col min="7" max="7" width="8.7109375" customWidth="1"/>
    <col min="8" max="8" width="9.5703125" customWidth="1"/>
    <col min="9" max="9" width="10.5703125" customWidth="1"/>
    <col min="10" max="10" width="3.140625" customWidth="1"/>
    <col min="11" max="11" width="3" style="2" customWidth="1"/>
    <col min="12" max="12" width="4" style="2" customWidth="1"/>
    <col min="13" max="24" width="4.28515625" customWidth="1"/>
    <col min="26" max="26" width="0" hidden="1" customWidth="1"/>
    <col min="29" max="30" width="11.42578125" customWidth="1"/>
  </cols>
  <sheetData>
    <row r="1" spans="1:26" s="2" customFormat="1" ht="24.75" customHeight="1" thickTop="1" x14ac:dyDescent="0.25">
      <c r="A1" s="64"/>
      <c r="B1" s="65"/>
      <c r="C1" s="66"/>
      <c r="D1" s="58" t="s">
        <v>49</v>
      </c>
      <c r="E1" s="59"/>
      <c r="F1" s="59"/>
      <c r="G1" s="59"/>
      <c r="H1" s="59"/>
      <c r="I1" s="59"/>
      <c r="J1" s="59"/>
      <c r="K1" s="59"/>
      <c r="L1" s="59"/>
      <c r="M1" s="59"/>
      <c r="N1" s="59"/>
      <c r="O1" s="59"/>
      <c r="P1" s="59"/>
      <c r="Q1" s="59"/>
      <c r="R1" s="59"/>
      <c r="S1" s="59"/>
      <c r="T1" s="59"/>
      <c r="U1" s="59"/>
      <c r="V1" s="59"/>
      <c r="W1" s="59"/>
      <c r="X1" s="60"/>
    </row>
    <row r="2" spans="1:26" s="2" customFormat="1" ht="20.25" customHeight="1" thickBot="1" x14ac:dyDescent="0.3">
      <c r="A2" s="67"/>
      <c r="B2" s="68"/>
      <c r="C2" s="69"/>
      <c r="D2" s="61" t="s">
        <v>84</v>
      </c>
      <c r="E2" s="62"/>
      <c r="F2" s="62"/>
      <c r="G2" s="62"/>
      <c r="H2" s="62"/>
      <c r="I2" s="62"/>
      <c r="J2" s="62"/>
      <c r="K2" s="62"/>
      <c r="L2" s="62"/>
      <c r="M2" s="62"/>
      <c r="N2" s="62"/>
      <c r="O2" s="62"/>
      <c r="P2" s="62"/>
      <c r="Q2" s="62"/>
      <c r="R2" s="62"/>
      <c r="S2" s="62"/>
      <c r="T2" s="62"/>
      <c r="U2" s="62"/>
      <c r="V2" s="62"/>
      <c r="W2" s="62"/>
      <c r="X2" s="63"/>
    </row>
    <row r="3" spans="1:26" s="2" customFormat="1" ht="18" customHeight="1" thickTop="1" thickBot="1" x14ac:dyDescent="0.3">
      <c r="A3" s="75" t="s">
        <v>50</v>
      </c>
      <c r="B3" s="76"/>
      <c r="C3" s="76"/>
      <c r="D3" s="76"/>
      <c r="E3" s="76"/>
      <c r="F3" s="76"/>
      <c r="G3" s="76"/>
      <c r="H3" s="76"/>
      <c r="I3" s="76"/>
      <c r="J3" s="77" t="s">
        <v>96</v>
      </c>
      <c r="K3" s="77"/>
      <c r="L3" s="77"/>
      <c r="M3" s="77"/>
      <c r="N3" s="77"/>
      <c r="O3" s="77"/>
      <c r="P3" s="77"/>
      <c r="Q3" s="77"/>
      <c r="R3" s="77"/>
      <c r="S3" s="77"/>
      <c r="T3" s="77"/>
      <c r="U3" s="77"/>
      <c r="V3" s="77"/>
      <c r="W3" s="77"/>
      <c r="X3" s="78"/>
    </row>
    <row r="4" spans="1:26" s="2" customFormat="1" ht="30.75" customHeight="1" thickTop="1" thickBot="1" x14ac:dyDescent="0.3">
      <c r="A4" s="70" t="s">
        <v>1</v>
      </c>
      <c r="B4" s="70"/>
      <c r="C4" s="70" t="s">
        <v>2</v>
      </c>
      <c r="D4" s="70" t="s">
        <v>5</v>
      </c>
      <c r="E4" s="73" t="s">
        <v>40</v>
      </c>
      <c r="F4" s="73" t="s">
        <v>83</v>
      </c>
      <c r="G4" s="70" t="s">
        <v>6</v>
      </c>
      <c r="H4" s="70"/>
      <c r="I4" s="70"/>
      <c r="J4" s="71" t="s">
        <v>39</v>
      </c>
      <c r="K4" s="71" t="s">
        <v>116</v>
      </c>
      <c r="L4" s="72" t="s">
        <v>117</v>
      </c>
      <c r="M4" s="72"/>
      <c r="N4" s="72"/>
      <c r="O4" s="72"/>
      <c r="P4" s="72"/>
      <c r="Q4" s="72"/>
      <c r="R4" s="72"/>
      <c r="S4" s="72"/>
      <c r="T4" s="72"/>
      <c r="U4" s="72"/>
      <c r="V4" s="72"/>
      <c r="W4" s="72"/>
      <c r="X4" s="72"/>
    </row>
    <row r="5" spans="1:26" s="1" customFormat="1" ht="31.5" customHeight="1" thickTop="1" thickBot="1" x14ac:dyDescent="0.25">
      <c r="A5" s="70"/>
      <c r="B5" s="70"/>
      <c r="C5" s="70"/>
      <c r="D5" s="70"/>
      <c r="E5" s="74"/>
      <c r="F5" s="74"/>
      <c r="G5" s="26" t="s">
        <v>7</v>
      </c>
      <c r="H5" s="27" t="s">
        <v>78</v>
      </c>
      <c r="I5" s="28" t="s">
        <v>79</v>
      </c>
      <c r="J5" s="71"/>
      <c r="K5" s="71"/>
      <c r="L5" s="25" t="s">
        <v>68</v>
      </c>
      <c r="M5" s="25" t="s">
        <v>8</v>
      </c>
      <c r="N5" s="25" t="s">
        <v>9</v>
      </c>
      <c r="O5" s="25" t="s">
        <v>10</v>
      </c>
      <c r="P5" s="25" t="s">
        <v>11</v>
      </c>
      <c r="Q5" s="25" t="s">
        <v>12</v>
      </c>
      <c r="R5" s="25" t="s">
        <v>13</v>
      </c>
      <c r="S5" s="25" t="s">
        <v>14</v>
      </c>
      <c r="T5" s="25" t="s">
        <v>15</v>
      </c>
      <c r="U5" s="25" t="s">
        <v>16</v>
      </c>
      <c r="V5" s="25" t="s">
        <v>17</v>
      </c>
      <c r="W5" s="25" t="s">
        <v>18</v>
      </c>
      <c r="X5" s="25" t="s">
        <v>19</v>
      </c>
    </row>
    <row r="6" spans="1:26" s="1" customFormat="1" ht="66.75" customHeight="1" thickTop="1" thickBot="1" x14ac:dyDescent="0.25">
      <c r="A6" s="33" t="s">
        <v>43</v>
      </c>
      <c r="B6" s="34" t="s">
        <v>52</v>
      </c>
      <c r="C6" s="31" t="s">
        <v>61</v>
      </c>
      <c r="D6" s="32" t="s">
        <v>53</v>
      </c>
      <c r="E6" s="23" t="s">
        <v>55</v>
      </c>
      <c r="F6" s="38" t="s">
        <v>74</v>
      </c>
      <c r="G6" s="39" t="s">
        <v>65</v>
      </c>
      <c r="H6" s="39" t="s">
        <v>64</v>
      </c>
      <c r="I6" s="39" t="s">
        <v>67</v>
      </c>
      <c r="J6" s="42">
        <v>0.80549999999999999</v>
      </c>
      <c r="K6" s="42">
        <v>0.91</v>
      </c>
      <c r="L6" s="46">
        <f>'01'!$O$17</f>
        <v>0.81399999999999995</v>
      </c>
      <c r="M6" s="46">
        <f>'01'!$C$17</f>
        <v>0.81399999999999995</v>
      </c>
      <c r="N6" s="46">
        <f>'01'!$D$17</f>
        <v>0.81399999999999995</v>
      </c>
      <c r="O6" s="46">
        <f>'01'!$E$17</f>
        <v>0.81399999999999995</v>
      </c>
      <c r="P6" s="46">
        <f>'01'!$F$17</f>
        <v>0.81399999999999995</v>
      </c>
      <c r="Q6" s="46">
        <f>'01'!$G$17</f>
        <v>0.81399999999999995</v>
      </c>
      <c r="R6" s="46">
        <f>'01'!$H$17</f>
        <v>0.81399999999999995</v>
      </c>
      <c r="S6" s="46">
        <f>'01'!$I$17</f>
        <v>0.81399999999999995</v>
      </c>
      <c r="T6" s="46" t="str">
        <f>'01'!$J$17</f>
        <v>-</v>
      </c>
      <c r="U6" s="46" t="str">
        <f>'01'!$K$17</f>
        <v>-</v>
      </c>
      <c r="V6" s="46" t="str">
        <f>'01'!$L$17</f>
        <v>-</v>
      </c>
      <c r="W6" s="46" t="str">
        <f>'01'!$M$17</f>
        <v>-</v>
      </c>
      <c r="X6" s="46" t="str">
        <f>'01'!$N$17</f>
        <v>-</v>
      </c>
    </row>
    <row r="7" spans="1:26" s="1" customFormat="1" ht="82.5" customHeight="1" thickTop="1" thickBot="1" x14ac:dyDescent="0.25">
      <c r="A7" s="33" t="s">
        <v>44</v>
      </c>
      <c r="B7" s="34" t="s">
        <v>62</v>
      </c>
      <c r="C7" s="31" t="s">
        <v>63</v>
      </c>
      <c r="D7" s="32" t="s">
        <v>54</v>
      </c>
      <c r="E7" s="23" t="s">
        <v>4</v>
      </c>
      <c r="F7" s="38" t="s">
        <v>73</v>
      </c>
      <c r="G7" s="39" t="s">
        <v>41</v>
      </c>
      <c r="H7" s="39" t="s">
        <v>66</v>
      </c>
      <c r="I7" s="39" t="s">
        <v>48</v>
      </c>
      <c r="J7" s="41">
        <v>1</v>
      </c>
      <c r="K7" s="41">
        <v>1</v>
      </c>
      <c r="L7" s="24">
        <f>'02'!$O$17</f>
        <v>1</v>
      </c>
      <c r="M7" s="24">
        <f>'02'!$C$17</f>
        <v>1</v>
      </c>
      <c r="N7" s="24">
        <f>'02'!$D$17</f>
        <v>1</v>
      </c>
      <c r="O7" s="24">
        <f>'02'!$E$17</f>
        <v>1</v>
      </c>
      <c r="P7" s="24" t="str">
        <f>'02'!$F$17</f>
        <v>-</v>
      </c>
      <c r="Q7" s="24" t="str">
        <f>'02'!$G$17</f>
        <v>-</v>
      </c>
      <c r="R7" s="24">
        <f>'02'!$H$17</f>
        <v>1</v>
      </c>
      <c r="S7" s="24">
        <f>'02'!$I$17</f>
        <v>1</v>
      </c>
      <c r="T7" s="24" t="str">
        <f>'02'!$J$17</f>
        <v>-</v>
      </c>
      <c r="U7" s="24" t="str">
        <f>'02'!$K$17</f>
        <v>-</v>
      </c>
      <c r="V7" s="24" t="str">
        <f>'02'!$L$17</f>
        <v>-</v>
      </c>
      <c r="W7" s="24" t="str">
        <f>'02'!$M$17</f>
        <v>-</v>
      </c>
      <c r="X7" s="24" t="str">
        <f>'02'!$N$17</f>
        <v>-</v>
      </c>
    </row>
    <row r="8" spans="1:26" s="1" customFormat="1" ht="84.75" customHeight="1" thickTop="1" thickBot="1" x14ac:dyDescent="0.25">
      <c r="A8" s="33" t="s">
        <v>45</v>
      </c>
      <c r="B8" s="35" t="s">
        <v>115</v>
      </c>
      <c r="C8" s="31" t="s">
        <v>123</v>
      </c>
      <c r="D8" s="32" t="s">
        <v>60</v>
      </c>
      <c r="E8" s="23" t="s">
        <v>4</v>
      </c>
      <c r="F8" s="38" t="s">
        <v>73</v>
      </c>
      <c r="G8" s="39" t="s">
        <v>46</v>
      </c>
      <c r="H8" s="39" t="s">
        <v>47</v>
      </c>
      <c r="I8" s="39" t="s">
        <v>42</v>
      </c>
      <c r="J8" s="41">
        <v>1</v>
      </c>
      <c r="K8" s="41">
        <v>1</v>
      </c>
      <c r="L8" s="24">
        <f>'03'!$O$17</f>
        <v>0</v>
      </c>
      <c r="M8" s="24" t="str">
        <f>'03'!$C$17</f>
        <v>-</v>
      </c>
      <c r="N8" s="24" t="str">
        <f>'03'!$D$17</f>
        <v>-</v>
      </c>
      <c r="O8" s="24" t="str">
        <f>'03'!$E$17</f>
        <v>-</v>
      </c>
      <c r="P8" s="24" t="str">
        <f>'03'!$F$17</f>
        <v>-</v>
      </c>
      <c r="Q8" s="24" t="str">
        <f>'03'!$G$17</f>
        <v>-</v>
      </c>
      <c r="R8" s="24">
        <f>'03'!$H$17</f>
        <v>0</v>
      </c>
      <c r="S8" s="24" t="str">
        <f>'03'!$I$17</f>
        <v>-</v>
      </c>
      <c r="T8" s="24" t="str">
        <f>'03'!$J$17</f>
        <v>-</v>
      </c>
      <c r="U8" s="24" t="str">
        <f>'03'!$K$17</f>
        <v>-</v>
      </c>
      <c r="V8" s="24" t="str">
        <f>'03'!$L$17</f>
        <v>-</v>
      </c>
      <c r="W8" s="24" t="str">
        <f>'03'!$M$17</f>
        <v>-</v>
      </c>
      <c r="X8" s="24" t="str">
        <f>'03'!$N$17</f>
        <v>-</v>
      </c>
    </row>
    <row r="9" spans="1:26" ht="7.5" customHeight="1" thickTop="1" x14ac:dyDescent="0.25">
      <c r="A9" s="57"/>
      <c r="B9" s="57"/>
      <c r="C9" s="57"/>
      <c r="D9" s="57"/>
      <c r="E9" s="57"/>
      <c r="F9" s="57"/>
      <c r="G9" s="57"/>
      <c r="H9" s="57"/>
      <c r="I9" s="57"/>
      <c r="J9" s="57"/>
      <c r="K9" s="57"/>
      <c r="L9" s="57"/>
      <c r="M9" s="57"/>
      <c r="N9" s="57"/>
      <c r="O9" s="57"/>
      <c r="P9" s="57"/>
      <c r="Q9" s="57"/>
      <c r="R9" s="57"/>
      <c r="S9" s="57"/>
      <c r="T9" s="57"/>
      <c r="U9" s="57"/>
      <c r="V9" s="57"/>
      <c r="W9" s="57"/>
      <c r="X9" s="57"/>
    </row>
    <row r="11" spans="1:26" x14ac:dyDescent="0.25">
      <c r="Z11" s="37" t="s">
        <v>85</v>
      </c>
    </row>
    <row r="12" spans="1:26" x14ac:dyDescent="0.25">
      <c r="Z12" s="37" t="s">
        <v>86</v>
      </c>
    </row>
    <row r="13" spans="1:26" x14ac:dyDescent="0.25">
      <c r="Z13" s="37" t="s">
        <v>87</v>
      </c>
    </row>
    <row r="14" spans="1:26" x14ac:dyDescent="0.25">
      <c r="Z14" s="37" t="s">
        <v>88</v>
      </c>
    </row>
    <row r="15" spans="1:26" x14ac:dyDescent="0.25">
      <c r="Z15" s="37" t="s">
        <v>89</v>
      </c>
    </row>
    <row r="16" spans="1:26" x14ac:dyDescent="0.25">
      <c r="Z16" s="37" t="s">
        <v>90</v>
      </c>
    </row>
    <row r="17" spans="26:26" x14ac:dyDescent="0.25">
      <c r="Z17" s="37" t="s">
        <v>91</v>
      </c>
    </row>
    <row r="18" spans="26:26" x14ac:dyDescent="0.25">
      <c r="Z18" s="37" t="s">
        <v>92</v>
      </c>
    </row>
    <row r="19" spans="26:26" x14ac:dyDescent="0.25">
      <c r="Z19" s="37" t="s">
        <v>93</v>
      </c>
    </row>
    <row r="20" spans="26:26" x14ac:dyDescent="0.25">
      <c r="Z20" s="37" t="s">
        <v>94</v>
      </c>
    </row>
    <row r="21" spans="26:26" x14ac:dyDescent="0.25">
      <c r="Z21" s="37" t="s">
        <v>95</v>
      </c>
    </row>
    <row r="22" spans="26:26" x14ac:dyDescent="0.25">
      <c r="Z22" s="37" t="s">
        <v>96</v>
      </c>
    </row>
    <row r="23" spans="26:26" x14ac:dyDescent="0.25">
      <c r="Z23" s="37" t="s">
        <v>97</v>
      </c>
    </row>
    <row r="25" spans="26:26" x14ac:dyDescent="0.25">
      <c r="Z25" s="37" t="s">
        <v>98</v>
      </c>
    </row>
    <row r="26" spans="26:26" x14ac:dyDescent="0.25">
      <c r="Z26" s="37" t="s">
        <v>73</v>
      </c>
    </row>
    <row r="27" spans="26:26" x14ac:dyDescent="0.25">
      <c r="Z27" s="37" t="s">
        <v>74</v>
      </c>
    </row>
    <row r="29" spans="26:26" x14ac:dyDescent="0.25">
      <c r="Z29" s="36" t="s">
        <v>4</v>
      </c>
    </row>
    <row r="30" spans="26:26" x14ac:dyDescent="0.25">
      <c r="Z30" s="36" t="s">
        <v>80</v>
      </c>
    </row>
    <row r="31" spans="26:26" x14ac:dyDescent="0.25">
      <c r="Z31" s="36" t="s">
        <v>56</v>
      </c>
    </row>
    <row r="32" spans="26:26" x14ac:dyDescent="0.25">
      <c r="Z32" s="36" t="s">
        <v>81</v>
      </c>
    </row>
    <row r="33" spans="26:26" x14ac:dyDescent="0.25">
      <c r="Z33" s="36" t="s">
        <v>82</v>
      </c>
    </row>
    <row r="34" spans="26:26" x14ac:dyDescent="0.25">
      <c r="Z34" s="36" t="s">
        <v>55</v>
      </c>
    </row>
  </sheetData>
  <sheetProtection algorithmName="SHA-512" hashValue="6rWrEhkTQmixquRfrLn7CC8K/tWOWRVaMelmVKgDJDCIMI5vuX87lyjob8C67GxOQumtr/oR0qCDiX68JOdtGA==" saltValue="f5M71XEChvxpoPTuQs76xA==" spinCount="100000" sheet="1" objects="1" scenarios="1"/>
  <mergeCells count="15">
    <mergeCell ref="A9:X9"/>
    <mergeCell ref="D1:X1"/>
    <mergeCell ref="D2:X2"/>
    <mergeCell ref="A1:C2"/>
    <mergeCell ref="A4:B5"/>
    <mergeCell ref="J4:J5"/>
    <mergeCell ref="K4:K5"/>
    <mergeCell ref="L4:X4"/>
    <mergeCell ref="C4:C5"/>
    <mergeCell ref="D4:D5"/>
    <mergeCell ref="E4:E5"/>
    <mergeCell ref="G4:I4"/>
    <mergeCell ref="A3:I3"/>
    <mergeCell ref="J3:X3"/>
    <mergeCell ref="F4:F5"/>
  </mergeCells>
  <conditionalFormatting sqref="L6:X6">
    <cfRule type="cellIs" dxfId="7" priority="120" operator="between">
      <formula>0.91</formula>
      <formula>10</formula>
    </cfRule>
    <cfRule type="cellIs" dxfId="6" priority="121" operator="between">
      <formula>0.66</formula>
      <formula>0.909</formula>
    </cfRule>
    <cfRule type="cellIs" dxfId="5" priority="122" operator="between">
      <formula>0</formula>
      <formula>0.659</formula>
    </cfRule>
  </conditionalFormatting>
  <conditionalFormatting sqref="L7:X7">
    <cfRule type="cellIs" dxfId="4" priority="112" operator="lessThan">
      <formula>1</formula>
    </cfRule>
    <cfRule type="cellIs" dxfId="3" priority="113" operator="equal">
      <formula>1</formula>
    </cfRule>
  </conditionalFormatting>
  <conditionalFormatting sqref="L8:X8">
    <cfRule type="cellIs" dxfId="2" priority="109" operator="between">
      <formula>0.95</formula>
      <formula>10</formula>
    </cfRule>
    <cfRule type="cellIs" dxfId="1" priority="110" operator="between">
      <formula>0.9</formula>
      <formula>0.949</formula>
    </cfRule>
    <cfRule type="cellIs" dxfId="0" priority="111" operator="between">
      <formula>0</formula>
      <formula>0.899</formula>
    </cfRule>
  </conditionalFormatting>
  <dataValidations count="3">
    <dataValidation type="list" allowBlank="1" showInputMessage="1" showErrorMessage="1" sqref="J3:X3" xr:uid="{00000000-0002-0000-0000-000000000000}">
      <formula1>$Z$11:$Z$23</formula1>
    </dataValidation>
    <dataValidation type="list" allowBlank="1" showInputMessage="1" showErrorMessage="1" sqref="E6:E8" xr:uid="{00000000-0002-0000-0000-000001000000}">
      <formula1>$Z$29:$Z$34</formula1>
    </dataValidation>
    <dataValidation type="list" allowBlank="1" showInputMessage="1" showErrorMessage="1" sqref="F6:F8" xr:uid="{00000000-0002-0000-0000-000002000000}">
      <formula1>$Z$25:$Z$27</formula1>
    </dataValidation>
  </dataValidations>
  <printOptions horizontalCentered="1" verticalCentered="1"/>
  <pageMargins left="0.27559055118110237" right="0.27559055118110237" top="0.19685039370078741" bottom="0.19685039370078741" header="0.31496062992125984" footer="0.11811023622047245"/>
  <pageSetup scale="75" orientation="landscape" horizontalDpi="4294967295" verticalDpi="4294967295" r:id="rId1"/>
  <headerFooter>
    <oddFooter>&amp;L26&amp;R&amp;8Diseñado por: Wilson Andrade González</oddFooter>
  </headerFooter>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1</xdr:col>
                <xdr:colOff>885825</xdr:colOff>
                <xdr:row>0</xdr:row>
                <xdr:rowOff>66675</xdr:rowOff>
              </from>
              <to>
                <xdr:col>2</xdr:col>
                <xdr:colOff>523875</xdr:colOff>
                <xdr:row>1</xdr:row>
                <xdr:rowOff>104775</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6"/>
  <sheetViews>
    <sheetView topLeftCell="A25" zoomScaleNormal="100" zoomScaleSheetLayoutView="72" workbookViewId="0">
      <selection activeCell="A18" sqref="A18"/>
    </sheetView>
  </sheetViews>
  <sheetFormatPr baseColWidth="10" defaultRowHeight="12.75" x14ac:dyDescent="0.25"/>
  <cols>
    <col min="1" max="1" width="3.85546875" style="3" customWidth="1"/>
    <col min="2" max="2" width="26.85546875" style="3" customWidth="1"/>
    <col min="3" max="11" width="7.7109375" style="3" customWidth="1"/>
    <col min="12" max="12" width="8.28515625" style="3" customWidth="1"/>
    <col min="13" max="15" width="7.7109375" style="3" customWidth="1"/>
    <col min="16" max="16" width="11.42578125" style="3"/>
    <col min="17" max="18" width="11.42578125" style="3" hidden="1" customWidth="1"/>
    <col min="19" max="20" width="11.42578125" style="3" customWidth="1"/>
    <col min="21" max="21" width="9" style="3" customWidth="1"/>
    <col min="22" max="22" width="5.7109375" style="3" customWidth="1"/>
    <col min="23" max="23" width="10.42578125" style="3" customWidth="1"/>
    <col min="24" max="24" width="10" style="3" customWidth="1"/>
    <col min="25" max="257" width="11.42578125" style="3"/>
    <col min="258" max="258" width="26.85546875" style="3" customWidth="1"/>
    <col min="259" max="267" width="7.7109375" style="3" customWidth="1"/>
    <col min="268" max="268" width="8.28515625" style="3" customWidth="1"/>
    <col min="269" max="271" width="7.7109375" style="3" customWidth="1"/>
    <col min="272" max="513" width="11.42578125" style="3"/>
    <col min="514" max="514" width="26.85546875" style="3" customWidth="1"/>
    <col min="515" max="523" width="7.7109375" style="3" customWidth="1"/>
    <col min="524" max="524" width="8.28515625" style="3" customWidth="1"/>
    <col min="525" max="527" width="7.7109375" style="3" customWidth="1"/>
    <col min="528" max="769" width="11.42578125" style="3"/>
    <col min="770" max="770" width="26.85546875" style="3" customWidth="1"/>
    <col min="771" max="779" width="7.7109375" style="3" customWidth="1"/>
    <col min="780" max="780" width="8.28515625" style="3" customWidth="1"/>
    <col min="781" max="783" width="7.7109375" style="3" customWidth="1"/>
    <col min="784" max="1025" width="11.42578125" style="3"/>
    <col min="1026" max="1026" width="26.85546875" style="3" customWidth="1"/>
    <col min="1027" max="1035" width="7.7109375" style="3" customWidth="1"/>
    <col min="1036" max="1036" width="8.28515625" style="3" customWidth="1"/>
    <col min="1037" max="1039" width="7.7109375" style="3" customWidth="1"/>
    <col min="1040" max="1281" width="11.42578125" style="3"/>
    <col min="1282" max="1282" width="26.85546875" style="3" customWidth="1"/>
    <col min="1283" max="1291" width="7.7109375" style="3" customWidth="1"/>
    <col min="1292" max="1292" width="8.28515625" style="3" customWidth="1"/>
    <col min="1293" max="1295" width="7.7109375" style="3" customWidth="1"/>
    <col min="1296" max="1537" width="11.42578125" style="3"/>
    <col min="1538" max="1538" width="26.85546875" style="3" customWidth="1"/>
    <col min="1539" max="1547" width="7.7109375" style="3" customWidth="1"/>
    <col min="1548" max="1548" width="8.28515625" style="3" customWidth="1"/>
    <col min="1549" max="1551" width="7.7109375" style="3" customWidth="1"/>
    <col min="1552" max="1793" width="11.42578125" style="3"/>
    <col min="1794" max="1794" width="26.85546875" style="3" customWidth="1"/>
    <col min="1795" max="1803" width="7.7109375" style="3" customWidth="1"/>
    <col min="1804" max="1804" width="8.28515625" style="3" customWidth="1"/>
    <col min="1805" max="1807" width="7.7109375" style="3" customWidth="1"/>
    <col min="1808" max="2049" width="11.42578125" style="3"/>
    <col min="2050" max="2050" width="26.85546875" style="3" customWidth="1"/>
    <col min="2051" max="2059" width="7.7109375" style="3" customWidth="1"/>
    <col min="2060" max="2060" width="8.28515625" style="3" customWidth="1"/>
    <col min="2061" max="2063" width="7.7109375" style="3" customWidth="1"/>
    <col min="2064" max="2305" width="11.42578125" style="3"/>
    <col min="2306" max="2306" width="26.85546875" style="3" customWidth="1"/>
    <col min="2307" max="2315" width="7.7109375" style="3" customWidth="1"/>
    <col min="2316" max="2316" width="8.28515625" style="3" customWidth="1"/>
    <col min="2317" max="2319" width="7.7109375" style="3" customWidth="1"/>
    <col min="2320" max="2561" width="11.42578125" style="3"/>
    <col min="2562" max="2562" width="26.85546875" style="3" customWidth="1"/>
    <col min="2563" max="2571" width="7.7109375" style="3" customWidth="1"/>
    <col min="2572" max="2572" width="8.28515625" style="3" customWidth="1"/>
    <col min="2573" max="2575" width="7.7109375" style="3" customWidth="1"/>
    <col min="2576" max="2817" width="11.42578125" style="3"/>
    <col min="2818" max="2818" width="26.85546875" style="3" customWidth="1"/>
    <col min="2819" max="2827" width="7.7109375" style="3" customWidth="1"/>
    <col min="2828" max="2828" width="8.28515625" style="3" customWidth="1"/>
    <col min="2829" max="2831" width="7.7109375" style="3" customWidth="1"/>
    <col min="2832" max="3073" width="11.42578125" style="3"/>
    <col min="3074" max="3074" width="26.85546875" style="3" customWidth="1"/>
    <col min="3075" max="3083" width="7.7109375" style="3" customWidth="1"/>
    <col min="3084" max="3084" width="8.28515625" style="3" customWidth="1"/>
    <col min="3085" max="3087" width="7.7109375" style="3" customWidth="1"/>
    <col min="3088" max="3329" width="11.42578125" style="3"/>
    <col min="3330" max="3330" width="26.85546875" style="3" customWidth="1"/>
    <col min="3331" max="3339" width="7.7109375" style="3" customWidth="1"/>
    <col min="3340" max="3340" width="8.28515625" style="3" customWidth="1"/>
    <col min="3341" max="3343" width="7.7109375" style="3" customWidth="1"/>
    <col min="3344" max="3585" width="11.42578125" style="3"/>
    <col min="3586" max="3586" width="26.85546875" style="3" customWidth="1"/>
    <col min="3587" max="3595" width="7.7109375" style="3" customWidth="1"/>
    <col min="3596" max="3596" width="8.28515625" style="3" customWidth="1"/>
    <col min="3597" max="3599" width="7.7109375" style="3" customWidth="1"/>
    <col min="3600" max="3841" width="11.42578125" style="3"/>
    <col min="3842" max="3842" width="26.85546875" style="3" customWidth="1"/>
    <col min="3843" max="3851" width="7.7109375" style="3" customWidth="1"/>
    <col min="3852" max="3852" width="8.28515625" style="3" customWidth="1"/>
    <col min="3853" max="3855" width="7.7109375" style="3" customWidth="1"/>
    <col min="3856" max="4097" width="11.42578125" style="3"/>
    <col min="4098" max="4098" width="26.85546875" style="3" customWidth="1"/>
    <col min="4099" max="4107" width="7.7109375" style="3" customWidth="1"/>
    <col min="4108" max="4108" width="8.28515625" style="3" customWidth="1"/>
    <col min="4109" max="4111" width="7.7109375" style="3" customWidth="1"/>
    <col min="4112" max="4353" width="11.42578125" style="3"/>
    <col min="4354" max="4354" width="26.85546875" style="3" customWidth="1"/>
    <col min="4355" max="4363" width="7.7109375" style="3" customWidth="1"/>
    <col min="4364" max="4364" width="8.28515625" style="3" customWidth="1"/>
    <col min="4365" max="4367" width="7.7109375" style="3" customWidth="1"/>
    <col min="4368" max="4609" width="11.42578125" style="3"/>
    <col min="4610" max="4610" width="26.85546875" style="3" customWidth="1"/>
    <col min="4611" max="4619" width="7.7109375" style="3" customWidth="1"/>
    <col min="4620" max="4620" width="8.28515625" style="3" customWidth="1"/>
    <col min="4621" max="4623" width="7.7109375" style="3" customWidth="1"/>
    <col min="4624" max="4865" width="11.42578125" style="3"/>
    <col min="4866" max="4866" width="26.85546875" style="3" customWidth="1"/>
    <col min="4867" max="4875" width="7.7109375" style="3" customWidth="1"/>
    <col min="4876" max="4876" width="8.28515625" style="3" customWidth="1"/>
    <col min="4877" max="4879" width="7.7109375" style="3" customWidth="1"/>
    <col min="4880" max="5121" width="11.42578125" style="3"/>
    <col min="5122" max="5122" width="26.85546875" style="3" customWidth="1"/>
    <col min="5123" max="5131" width="7.7109375" style="3" customWidth="1"/>
    <col min="5132" max="5132" width="8.28515625" style="3" customWidth="1"/>
    <col min="5133" max="5135" width="7.7109375" style="3" customWidth="1"/>
    <col min="5136" max="5377" width="11.42578125" style="3"/>
    <col min="5378" max="5378" width="26.85546875" style="3" customWidth="1"/>
    <col min="5379" max="5387" width="7.7109375" style="3" customWidth="1"/>
    <col min="5388" max="5388" width="8.28515625" style="3" customWidth="1"/>
    <col min="5389" max="5391" width="7.7109375" style="3" customWidth="1"/>
    <col min="5392" max="5633" width="11.42578125" style="3"/>
    <col min="5634" max="5634" width="26.85546875" style="3" customWidth="1"/>
    <col min="5635" max="5643" width="7.7109375" style="3" customWidth="1"/>
    <col min="5644" max="5644" width="8.28515625" style="3" customWidth="1"/>
    <col min="5645" max="5647" width="7.7109375" style="3" customWidth="1"/>
    <col min="5648" max="5889" width="11.42578125" style="3"/>
    <col min="5890" max="5890" width="26.85546875" style="3" customWidth="1"/>
    <col min="5891" max="5899" width="7.7109375" style="3" customWidth="1"/>
    <col min="5900" max="5900" width="8.28515625" style="3" customWidth="1"/>
    <col min="5901" max="5903" width="7.7109375" style="3" customWidth="1"/>
    <col min="5904" max="6145" width="11.42578125" style="3"/>
    <col min="6146" max="6146" width="26.85546875" style="3" customWidth="1"/>
    <col min="6147" max="6155" width="7.7109375" style="3" customWidth="1"/>
    <col min="6156" max="6156" width="8.28515625" style="3" customWidth="1"/>
    <col min="6157" max="6159" width="7.7109375" style="3" customWidth="1"/>
    <col min="6160" max="6401" width="11.42578125" style="3"/>
    <col min="6402" max="6402" width="26.85546875" style="3" customWidth="1"/>
    <col min="6403" max="6411" width="7.7109375" style="3" customWidth="1"/>
    <col min="6412" max="6412" width="8.28515625" style="3" customWidth="1"/>
    <col min="6413" max="6415" width="7.7109375" style="3" customWidth="1"/>
    <col min="6416" max="6657" width="11.42578125" style="3"/>
    <col min="6658" max="6658" width="26.85546875" style="3" customWidth="1"/>
    <col min="6659" max="6667" width="7.7109375" style="3" customWidth="1"/>
    <col min="6668" max="6668" width="8.28515625" style="3" customWidth="1"/>
    <col min="6669" max="6671" width="7.7109375" style="3" customWidth="1"/>
    <col min="6672" max="6913" width="11.42578125" style="3"/>
    <col min="6914" max="6914" width="26.85546875" style="3" customWidth="1"/>
    <col min="6915" max="6923" width="7.7109375" style="3" customWidth="1"/>
    <col min="6924" max="6924" width="8.28515625" style="3" customWidth="1"/>
    <col min="6925" max="6927" width="7.7109375" style="3" customWidth="1"/>
    <col min="6928" max="7169" width="11.42578125" style="3"/>
    <col min="7170" max="7170" width="26.85546875" style="3" customWidth="1"/>
    <col min="7171" max="7179" width="7.7109375" style="3" customWidth="1"/>
    <col min="7180" max="7180" width="8.28515625" style="3" customWidth="1"/>
    <col min="7181" max="7183" width="7.7109375" style="3" customWidth="1"/>
    <col min="7184" max="7425" width="11.42578125" style="3"/>
    <col min="7426" max="7426" width="26.85546875" style="3" customWidth="1"/>
    <col min="7427" max="7435" width="7.7109375" style="3" customWidth="1"/>
    <col min="7436" max="7436" width="8.28515625" style="3" customWidth="1"/>
    <col min="7437" max="7439" width="7.7109375" style="3" customWidth="1"/>
    <col min="7440" max="7681" width="11.42578125" style="3"/>
    <col min="7682" max="7682" width="26.85546875" style="3" customWidth="1"/>
    <col min="7683" max="7691" width="7.7109375" style="3" customWidth="1"/>
    <col min="7692" max="7692" width="8.28515625" style="3" customWidth="1"/>
    <col min="7693" max="7695" width="7.7109375" style="3" customWidth="1"/>
    <col min="7696" max="7937" width="11.42578125" style="3"/>
    <col min="7938" max="7938" width="26.85546875" style="3" customWidth="1"/>
    <col min="7939" max="7947" width="7.7109375" style="3" customWidth="1"/>
    <col min="7948" max="7948" width="8.28515625" style="3" customWidth="1"/>
    <col min="7949" max="7951" width="7.7109375" style="3" customWidth="1"/>
    <col min="7952" max="8193" width="11.42578125" style="3"/>
    <col min="8194" max="8194" width="26.85546875" style="3" customWidth="1"/>
    <col min="8195" max="8203" width="7.7109375" style="3" customWidth="1"/>
    <col min="8204" max="8204" width="8.28515625" style="3" customWidth="1"/>
    <col min="8205" max="8207" width="7.7109375" style="3" customWidth="1"/>
    <col min="8208" max="8449" width="11.42578125" style="3"/>
    <col min="8450" max="8450" width="26.85546875" style="3" customWidth="1"/>
    <col min="8451" max="8459" width="7.7109375" style="3" customWidth="1"/>
    <col min="8460" max="8460" width="8.28515625" style="3" customWidth="1"/>
    <col min="8461" max="8463" width="7.7109375" style="3" customWidth="1"/>
    <col min="8464" max="8705" width="11.42578125" style="3"/>
    <col min="8706" max="8706" width="26.85546875" style="3" customWidth="1"/>
    <col min="8707" max="8715" width="7.7109375" style="3" customWidth="1"/>
    <col min="8716" max="8716" width="8.28515625" style="3" customWidth="1"/>
    <col min="8717" max="8719" width="7.7109375" style="3" customWidth="1"/>
    <col min="8720" max="8961" width="11.42578125" style="3"/>
    <col min="8962" max="8962" width="26.85546875" style="3" customWidth="1"/>
    <col min="8963" max="8971" width="7.7109375" style="3" customWidth="1"/>
    <col min="8972" max="8972" width="8.28515625" style="3" customWidth="1"/>
    <col min="8973" max="8975" width="7.7109375" style="3" customWidth="1"/>
    <col min="8976" max="9217" width="11.42578125" style="3"/>
    <col min="9218" max="9218" width="26.85546875" style="3" customWidth="1"/>
    <col min="9219" max="9227" width="7.7109375" style="3" customWidth="1"/>
    <col min="9228" max="9228" width="8.28515625" style="3" customWidth="1"/>
    <col min="9229" max="9231" width="7.7109375" style="3" customWidth="1"/>
    <col min="9232" max="9473" width="11.42578125" style="3"/>
    <col min="9474" max="9474" width="26.85546875" style="3" customWidth="1"/>
    <col min="9475" max="9483" width="7.7109375" style="3" customWidth="1"/>
    <col min="9484" max="9484" width="8.28515625" style="3" customWidth="1"/>
    <col min="9485" max="9487" width="7.7109375" style="3" customWidth="1"/>
    <col min="9488" max="9729" width="11.42578125" style="3"/>
    <col min="9730" max="9730" width="26.85546875" style="3" customWidth="1"/>
    <col min="9731" max="9739" width="7.7109375" style="3" customWidth="1"/>
    <col min="9740" max="9740" width="8.28515625" style="3" customWidth="1"/>
    <col min="9741" max="9743" width="7.7109375" style="3" customWidth="1"/>
    <col min="9744" max="9985" width="11.42578125" style="3"/>
    <col min="9986" max="9986" width="26.85546875" style="3" customWidth="1"/>
    <col min="9987" max="9995" width="7.7109375" style="3" customWidth="1"/>
    <col min="9996" max="9996" width="8.28515625" style="3" customWidth="1"/>
    <col min="9997" max="9999" width="7.7109375" style="3" customWidth="1"/>
    <col min="10000" max="10241" width="11.42578125" style="3"/>
    <col min="10242" max="10242" width="26.85546875" style="3" customWidth="1"/>
    <col min="10243" max="10251" width="7.7109375" style="3" customWidth="1"/>
    <col min="10252" max="10252" width="8.28515625" style="3" customWidth="1"/>
    <col min="10253" max="10255" width="7.7109375" style="3" customWidth="1"/>
    <col min="10256" max="10497" width="11.42578125" style="3"/>
    <col min="10498" max="10498" width="26.85546875" style="3" customWidth="1"/>
    <col min="10499" max="10507" width="7.7109375" style="3" customWidth="1"/>
    <col min="10508" max="10508" width="8.28515625" style="3" customWidth="1"/>
    <col min="10509" max="10511" width="7.7109375" style="3" customWidth="1"/>
    <col min="10512" max="10753" width="11.42578125" style="3"/>
    <col min="10754" max="10754" width="26.85546875" style="3" customWidth="1"/>
    <col min="10755" max="10763" width="7.7109375" style="3" customWidth="1"/>
    <col min="10764" max="10764" width="8.28515625" style="3" customWidth="1"/>
    <col min="10765" max="10767" width="7.7109375" style="3" customWidth="1"/>
    <col min="10768" max="11009" width="11.42578125" style="3"/>
    <col min="11010" max="11010" width="26.85546875" style="3" customWidth="1"/>
    <col min="11011" max="11019" width="7.7109375" style="3" customWidth="1"/>
    <col min="11020" max="11020" width="8.28515625" style="3" customWidth="1"/>
    <col min="11021" max="11023" width="7.7109375" style="3" customWidth="1"/>
    <col min="11024" max="11265" width="11.42578125" style="3"/>
    <col min="11266" max="11266" width="26.85546875" style="3" customWidth="1"/>
    <col min="11267" max="11275" width="7.7109375" style="3" customWidth="1"/>
    <col min="11276" max="11276" width="8.28515625" style="3" customWidth="1"/>
    <col min="11277" max="11279" width="7.7109375" style="3" customWidth="1"/>
    <col min="11280" max="11521" width="11.42578125" style="3"/>
    <col min="11522" max="11522" width="26.85546875" style="3" customWidth="1"/>
    <col min="11523" max="11531" width="7.7109375" style="3" customWidth="1"/>
    <col min="11532" max="11532" width="8.28515625" style="3" customWidth="1"/>
    <col min="11533" max="11535" width="7.7109375" style="3" customWidth="1"/>
    <col min="11536" max="11777" width="11.42578125" style="3"/>
    <col min="11778" max="11778" width="26.85546875" style="3" customWidth="1"/>
    <col min="11779" max="11787" width="7.7109375" style="3" customWidth="1"/>
    <col min="11788" max="11788" width="8.28515625" style="3" customWidth="1"/>
    <col min="11789" max="11791" width="7.7109375" style="3" customWidth="1"/>
    <col min="11792" max="12033" width="11.42578125" style="3"/>
    <col min="12034" max="12034" width="26.85546875" style="3" customWidth="1"/>
    <col min="12035" max="12043" width="7.7109375" style="3" customWidth="1"/>
    <col min="12044" max="12044" width="8.28515625" style="3" customWidth="1"/>
    <col min="12045" max="12047" width="7.7109375" style="3" customWidth="1"/>
    <col min="12048" max="12289" width="11.42578125" style="3"/>
    <col min="12290" max="12290" width="26.85546875" style="3" customWidth="1"/>
    <col min="12291" max="12299" width="7.7109375" style="3" customWidth="1"/>
    <col min="12300" max="12300" width="8.28515625" style="3" customWidth="1"/>
    <col min="12301" max="12303" width="7.7109375" style="3" customWidth="1"/>
    <col min="12304" max="12545" width="11.42578125" style="3"/>
    <col min="12546" max="12546" width="26.85546875" style="3" customWidth="1"/>
    <col min="12547" max="12555" width="7.7109375" style="3" customWidth="1"/>
    <col min="12556" max="12556" width="8.28515625" style="3" customWidth="1"/>
    <col min="12557" max="12559" width="7.7109375" style="3" customWidth="1"/>
    <col min="12560" max="12801" width="11.42578125" style="3"/>
    <col min="12802" max="12802" width="26.85546875" style="3" customWidth="1"/>
    <col min="12803" max="12811" width="7.7109375" style="3" customWidth="1"/>
    <col min="12812" max="12812" width="8.28515625" style="3" customWidth="1"/>
    <col min="12813" max="12815" width="7.7109375" style="3" customWidth="1"/>
    <col min="12816" max="13057" width="11.42578125" style="3"/>
    <col min="13058" max="13058" width="26.85546875" style="3" customWidth="1"/>
    <col min="13059" max="13067" width="7.7109375" style="3" customWidth="1"/>
    <col min="13068" max="13068" width="8.28515625" style="3" customWidth="1"/>
    <col min="13069" max="13071" width="7.7109375" style="3" customWidth="1"/>
    <col min="13072" max="13313" width="11.42578125" style="3"/>
    <col min="13314" max="13314" width="26.85546875" style="3" customWidth="1"/>
    <col min="13315" max="13323" width="7.7109375" style="3" customWidth="1"/>
    <col min="13324" max="13324" width="8.28515625" style="3" customWidth="1"/>
    <col min="13325" max="13327" width="7.7109375" style="3" customWidth="1"/>
    <col min="13328" max="13569" width="11.42578125" style="3"/>
    <col min="13570" max="13570" width="26.85546875" style="3" customWidth="1"/>
    <col min="13571" max="13579" width="7.7109375" style="3" customWidth="1"/>
    <col min="13580" max="13580" width="8.28515625" style="3" customWidth="1"/>
    <col min="13581" max="13583" width="7.7109375" style="3" customWidth="1"/>
    <col min="13584" max="13825" width="11.42578125" style="3"/>
    <col min="13826" max="13826" width="26.85546875" style="3" customWidth="1"/>
    <col min="13827" max="13835" width="7.7109375" style="3" customWidth="1"/>
    <col min="13836" max="13836" width="8.28515625" style="3" customWidth="1"/>
    <col min="13837" max="13839" width="7.7109375" style="3" customWidth="1"/>
    <col min="13840" max="14081" width="11.42578125" style="3"/>
    <col min="14082" max="14082" width="26.85546875" style="3" customWidth="1"/>
    <col min="14083" max="14091" width="7.7109375" style="3" customWidth="1"/>
    <col min="14092" max="14092" width="8.28515625" style="3" customWidth="1"/>
    <col min="14093" max="14095" width="7.7109375" style="3" customWidth="1"/>
    <col min="14096" max="14337" width="11.42578125" style="3"/>
    <col min="14338" max="14338" width="26.85546875" style="3" customWidth="1"/>
    <col min="14339" max="14347" width="7.7109375" style="3" customWidth="1"/>
    <col min="14348" max="14348" width="8.28515625" style="3" customWidth="1"/>
    <col min="14349" max="14351" width="7.7109375" style="3" customWidth="1"/>
    <col min="14352" max="14593" width="11.42578125" style="3"/>
    <col min="14594" max="14594" width="26.85546875" style="3" customWidth="1"/>
    <col min="14595" max="14603" width="7.7109375" style="3" customWidth="1"/>
    <col min="14604" max="14604" width="8.28515625" style="3" customWidth="1"/>
    <col min="14605" max="14607" width="7.7109375" style="3" customWidth="1"/>
    <col min="14608" max="14849" width="11.42578125" style="3"/>
    <col min="14850" max="14850" width="26.85546875" style="3" customWidth="1"/>
    <col min="14851" max="14859" width="7.7109375" style="3" customWidth="1"/>
    <col min="14860" max="14860" width="8.28515625" style="3" customWidth="1"/>
    <col min="14861" max="14863" width="7.7109375" style="3" customWidth="1"/>
    <col min="14864" max="15105" width="11.42578125" style="3"/>
    <col min="15106" max="15106" width="26.85546875" style="3" customWidth="1"/>
    <col min="15107" max="15115" width="7.7109375" style="3" customWidth="1"/>
    <col min="15116" max="15116" width="8.28515625" style="3" customWidth="1"/>
    <col min="15117" max="15119" width="7.7109375" style="3" customWidth="1"/>
    <col min="15120" max="15361" width="11.42578125" style="3"/>
    <col min="15362" max="15362" width="26.85546875" style="3" customWidth="1"/>
    <col min="15363" max="15371" width="7.7109375" style="3" customWidth="1"/>
    <col min="15372" max="15372" width="8.28515625" style="3" customWidth="1"/>
    <col min="15373" max="15375" width="7.7109375" style="3" customWidth="1"/>
    <col min="15376" max="15617" width="11.42578125" style="3"/>
    <col min="15618" max="15618" width="26.85546875" style="3" customWidth="1"/>
    <col min="15619" max="15627" width="7.7109375" style="3" customWidth="1"/>
    <col min="15628" max="15628" width="8.28515625" style="3" customWidth="1"/>
    <col min="15629" max="15631" width="7.7109375" style="3" customWidth="1"/>
    <col min="15632" max="15873" width="11.42578125" style="3"/>
    <col min="15874" max="15874" width="26.85546875" style="3" customWidth="1"/>
    <col min="15875" max="15883" width="7.7109375" style="3" customWidth="1"/>
    <col min="15884" max="15884" width="8.28515625" style="3" customWidth="1"/>
    <col min="15885" max="15887" width="7.7109375" style="3" customWidth="1"/>
    <col min="15888" max="16129" width="11.42578125" style="3"/>
    <col min="16130" max="16130" width="26.85546875" style="3" customWidth="1"/>
    <col min="16131" max="16139" width="7.7109375" style="3" customWidth="1"/>
    <col min="16140" max="16140" width="8.28515625" style="3" customWidth="1"/>
    <col min="16141" max="16143" width="7.7109375" style="3" customWidth="1"/>
    <col min="16144" max="16384" width="11.42578125" style="3"/>
  </cols>
  <sheetData>
    <row r="1" spans="1:24" ht="20.25" customHeight="1" x14ac:dyDescent="0.25">
      <c r="A1" s="95"/>
      <c r="B1" s="96"/>
      <c r="C1" s="97"/>
      <c r="D1" s="84" t="s">
        <v>20</v>
      </c>
      <c r="E1" s="84"/>
      <c r="F1" s="84"/>
      <c r="G1" s="84"/>
      <c r="H1" s="84"/>
      <c r="I1" s="84"/>
      <c r="J1" s="84"/>
      <c r="K1" s="84"/>
      <c r="L1" s="84"/>
      <c r="M1" s="84"/>
      <c r="N1" s="84"/>
      <c r="O1" s="85"/>
    </row>
    <row r="2" spans="1:24" ht="15.75" customHeight="1" thickBot="1" x14ac:dyDescent="0.3">
      <c r="A2" s="98"/>
      <c r="B2" s="99"/>
      <c r="C2" s="100"/>
      <c r="D2" s="86" t="s">
        <v>84</v>
      </c>
      <c r="E2" s="86"/>
      <c r="F2" s="86"/>
      <c r="G2" s="86"/>
      <c r="H2" s="86"/>
      <c r="I2" s="86"/>
      <c r="J2" s="86"/>
      <c r="K2" s="86"/>
      <c r="L2" s="86"/>
      <c r="M2" s="86"/>
      <c r="N2" s="86"/>
      <c r="O2" s="87"/>
    </row>
    <row r="3" spans="1:24" ht="13.5" customHeight="1" x14ac:dyDescent="0.25">
      <c r="A3" s="88" t="s">
        <v>0</v>
      </c>
      <c r="B3" s="89"/>
      <c r="C3" s="89"/>
      <c r="D3" s="89"/>
      <c r="E3" s="89"/>
      <c r="F3" s="89" t="str">
        <f>'SET-CONTROL INTERNO'!J3</f>
        <v>CONTROL INTERNO</v>
      </c>
      <c r="G3" s="89"/>
      <c r="H3" s="89"/>
      <c r="I3" s="89"/>
      <c r="J3" s="89"/>
      <c r="K3" s="89"/>
      <c r="L3" s="89"/>
      <c r="M3" s="89"/>
      <c r="N3" s="89"/>
      <c r="O3" s="90"/>
    </row>
    <row r="4" spans="1:24" ht="15.75" customHeight="1" x14ac:dyDescent="0.25">
      <c r="A4" s="91" t="s">
        <v>1</v>
      </c>
      <c r="B4" s="92"/>
      <c r="C4" s="92"/>
      <c r="D4" s="92"/>
      <c r="E4" s="92"/>
      <c r="F4" s="93" t="str">
        <f>'SET-CONTROL INTERNO'!$B6</f>
        <v>Nivel de madurez del sistema de control interno institucional</v>
      </c>
      <c r="G4" s="93"/>
      <c r="H4" s="93"/>
      <c r="I4" s="93"/>
      <c r="J4" s="93"/>
      <c r="K4" s="93"/>
      <c r="L4" s="93"/>
      <c r="M4" s="93"/>
      <c r="N4" s="93"/>
      <c r="O4" s="94"/>
    </row>
    <row r="5" spans="1:24" ht="15.75" customHeight="1" x14ac:dyDescent="0.25">
      <c r="A5" s="91" t="s">
        <v>72</v>
      </c>
      <c r="B5" s="92"/>
      <c r="C5" s="92"/>
      <c r="D5" s="92"/>
      <c r="E5" s="92"/>
      <c r="F5" s="125" t="str">
        <f>'SET-CONTROL INTERNO'!F6</f>
        <v>Efectividad</v>
      </c>
      <c r="G5" s="126"/>
      <c r="H5" s="126"/>
      <c r="I5" s="126"/>
      <c r="J5" s="126"/>
      <c r="K5" s="126"/>
      <c r="L5" s="126"/>
      <c r="M5" s="126"/>
      <c r="N5" s="126"/>
      <c r="O5" s="127"/>
    </row>
    <row r="6" spans="1:24" ht="17.25" customHeight="1" thickBot="1" x14ac:dyDescent="0.3">
      <c r="A6" s="128" t="s">
        <v>21</v>
      </c>
      <c r="B6" s="129"/>
      <c r="C6" s="129"/>
      <c r="D6" s="129"/>
      <c r="E6" s="129"/>
      <c r="F6" s="20" t="s">
        <v>51</v>
      </c>
      <c r="G6" s="130" t="str">
        <f>'SET-CONTROL INTERNO'!A6</f>
        <v>IN01</v>
      </c>
      <c r="H6" s="130"/>
      <c r="I6" s="130"/>
      <c r="J6" s="130"/>
      <c r="K6" s="130"/>
      <c r="L6" s="130"/>
      <c r="M6" s="130"/>
      <c r="N6" s="130"/>
      <c r="O6" s="131"/>
    </row>
    <row r="7" spans="1:24" ht="12.75" customHeight="1" x14ac:dyDescent="0.25">
      <c r="A7" s="132" t="s">
        <v>22</v>
      </c>
      <c r="B7" s="133"/>
      <c r="C7" s="133"/>
      <c r="D7" s="133"/>
      <c r="E7" s="79" t="s">
        <v>23</v>
      </c>
      <c r="F7" s="79" t="s">
        <v>24</v>
      </c>
      <c r="G7" s="79"/>
      <c r="H7" s="79" t="s">
        <v>25</v>
      </c>
      <c r="I7" s="79" t="s">
        <v>26</v>
      </c>
      <c r="J7" s="79" t="s">
        <v>27</v>
      </c>
      <c r="K7" s="79"/>
      <c r="L7" s="81" t="s">
        <v>28</v>
      </c>
      <c r="M7" s="81"/>
      <c r="N7" s="81"/>
      <c r="O7" s="82"/>
    </row>
    <row r="8" spans="1:24" ht="46.5" customHeight="1" x14ac:dyDescent="0.25">
      <c r="A8" s="134"/>
      <c r="B8" s="83"/>
      <c r="C8" s="83"/>
      <c r="D8" s="83"/>
      <c r="E8" s="80"/>
      <c r="F8" s="80"/>
      <c r="G8" s="80"/>
      <c r="H8" s="80"/>
      <c r="I8" s="80"/>
      <c r="J8" s="80"/>
      <c r="K8" s="80"/>
      <c r="L8" s="83" t="s">
        <v>29</v>
      </c>
      <c r="M8" s="83"/>
      <c r="N8" s="83" t="s">
        <v>30</v>
      </c>
      <c r="O8" s="141"/>
    </row>
    <row r="9" spans="1:24" ht="36.75" customHeight="1" thickBot="1" x14ac:dyDescent="0.3">
      <c r="A9" s="101" t="str">
        <f>'SET-CONTROL INTERNO'!$C6</f>
        <v>Evaluar el estado y grado de avance del sistema de control interno institucional de cada vigencia fiscal terminada, según las directrices emanadas por parte del Gobierno Nacional.</v>
      </c>
      <c r="B9" s="102"/>
      <c r="C9" s="102"/>
      <c r="D9" s="102"/>
      <c r="E9" s="16" t="s">
        <v>35</v>
      </c>
      <c r="F9" s="102" t="str">
        <f>'SET-CONTROL INTERNO'!$D6</f>
        <v>Resultado encuesta referencial DAFP en cada anualidad</v>
      </c>
      <c r="G9" s="102"/>
      <c r="H9" s="14">
        <f>$O16</f>
        <v>0.91</v>
      </c>
      <c r="I9" s="22" t="str">
        <f>'SET-CONTROL INTERNO'!$E6</f>
        <v>Anual</v>
      </c>
      <c r="J9" s="122" t="s">
        <v>110</v>
      </c>
      <c r="K9" s="123"/>
      <c r="L9" s="123"/>
      <c r="M9" s="123"/>
      <c r="N9" s="123"/>
      <c r="O9" s="124"/>
    </row>
    <row r="10" spans="1:24" ht="13.5" customHeight="1" x14ac:dyDescent="0.25">
      <c r="A10" s="119" t="s">
        <v>38</v>
      </c>
      <c r="B10" s="120"/>
      <c r="C10" s="120"/>
      <c r="D10" s="120"/>
      <c r="E10" s="120"/>
      <c r="F10" s="120"/>
      <c r="G10" s="120"/>
      <c r="H10" s="120"/>
      <c r="I10" s="120"/>
      <c r="J10" s="120"/>
      <c r="K10" s="120"/>
      <c r="L10" s="120"/>
      <c r="M10" s="120"/>
      <c r="N10" s="120"/>
      <c r="O10" s="121"/>
    </row>
    <row r="11" spans="1:24" ht="35.25" customHeight="1" thickBot="1" x14ac:dyDescent="0.3">
      <c r="A11" s="110" t="s">
        <v>69</v>
      </c>
      <c r="B11" s="111"/>
      <c r="C11" s="111"/>
      <c r="D11" s="111"/>
      <c r="E11" s="111"/>
      <c r="F11" s="111"/>
      <c r="G11" s="111"/>
      <c r="H11" s="111"/>
      <c r="I11" s="111"/>
      <c r="J11" s="111"/>
      <c r="K11" s="111"/>
      <c r="L11" s="111"/>
      <c r="M11" s="111"/>
      <c r="N11" s="111"/>
      <c r="O11" s="112"/>
    </row>
    <row r="12" spans="1:24" ht="15" customHeight="1" thickBot="1" x14ac:dyDescent="0.3">
      <c r="A12" s="135" t="s">
        <v>31</v>
      </c>
      <c r="B12" s="136"/>
      <c r="C12" s="136"/>
      <c r="D12" s="136"/>
      <c r="E12" s="136"/>
      <c r="F12" s="136"/>
      <c r="G12" s="136"/>
      <c r="H12" s="136"/>
      <c r="I12" s="136"/>
      <c r="J12" s="136"/>
      <c r="K12" s="136"/>
      <c r="L12" s="136"/>
      <c r="M12" s="136"/>
      <c r="N12" s="136"/>
      <c r="O12" s="137"/>
      <c r="V12" s="8"/>
      <c r="W12" s="21"/>
      <c r="X12" s="21"/>
    </row>
    <row r="13" spans="1:24" ht="16.5" customHeight="1" x14ac:dyDescent="0.25">
      <c r="A13" s="138" t="s">
        <v>119</v>
      </c>
      <c r="B13" s="139"/>
      <c r="C13" s="139"/>
      <c r="D13" s="139"/>
      <c r="E13" s="139"/>
      <c r="F13" s="139"/>
      <c r="G13" s="139"/>
      <c r="H13" s="139"/>
      <c r="I13" s="139"/>
      <c r="J13" s="139"/>
      <c r="K13" s="139"/>
      <c r="L13" s="139"/>
      <c r="M13" s="139"/>
      <c r="N13" s="139"/>
      <c r="O13" s="140"/>
      <c r="V13" s="8"/>
      <c r="W13" s="9"/>
      <c r="X13" s="9"/>
    </row>
    <row r="14" spans="1:24" ht="16.5" customHeight="1" x14ac:dyDescent="0.25">
      <c r="A14" s="113" t="s">
        <v>32</v>
      </c>
      <c r="B14" s="114"/>
      <c r="C14" s="48" t="s">
        <v>8</v>
      </c>
      <c r="D14" s="48" t="s">
        <v>9</v>
      </c>
      <c r="E14" s="48" t="s">
        <v>10</v>
      </c>
      <c r="F14" s="48" t="s">
        <v>11</v>
      </c>
      <c r="G14" s="48" t="s">
        <v>12</v>
      </c>
      <c r="H14" s="48" t="s">
        <v>13</v>
      </c>
      <c r="I14" s="48" t="s">
        <v>14</v>
      </c>
      <c r="J14" s="48" t="s">
        <v>15</v>
      </c>
      <c r="K14" s="48" t="s">
        <v>16</v>
      </c>
      <c r="L14" s="48" t="s">
        <v>17</v>
      </c>
      <c r="M14" s="48" t="s">
        <v>18</v>
      </c>
      <c r="N14" s="48" t="s">
        <v>19</v>
      </c>
      <c r="O14" s="6" t="s">
        <v>33</v>
      </c>
      <c r="V14" s="8"/>
      <c r="W14" s="9"/>
      <c r="X14" s="9"/>
    </row>
    <row r="15" spans="1:24" ht="16.5" customHeight="1" x14ac:dyDescent="0.25">
      <c r="A15" s="115" t="s">
        <v>39</v>
      </c>
      <c r="B15" s="116"/>
      <c r="C15" s="53">
        <f t="shared" ref="C15:N15" si="0">$O$15</f>
        <v>0.80549999999999999</v>
      </c>
      <c r="D15" s="53">
        <f t="shared" si="0"/>
        <v>0.80549999999999999</v>
      </c>
      <c r="E15" s="53">
        <f t="shared" si="0"/>
        <v>0.80549999999999999</v>
      </c>
      <c r="F15" s="53">
        <f t="shared" si="0"/>
        <v>0.80549999999999999</v>
      </c>
      <c r="G15" s="53">
        <f t="shared" si="0"/>
        <v>0.80549999999999999</v>
      </c>
      <c r="H15" s="53">
        <f t="shared" si="0"/>
        <v>0.80549999999999999</v>
      </c>
      <c r="I15" s="53">
        <f t="shared" si="0"/>
        <v>0.80549999999999999</v>
      </c>
      <c r="J15" s="53">
        <f t="shared" si="0"/>
        <v>0.80549999999999999</v>
      </c>
      <c r="K15" s="53">
        <f t="shared" si="0"/>
        <v>0.80549999999999999</v>
      </c>
      <c r="L15" s="53">
        <f t="shared" si="0"/>
        <v>0.80549999999999999</v>
      </c>
      <c r="M15" s="53">
        <f t="shared" si="0"/>
        <v>0.80549999999999999</v>
      </c>
      <c r="N15" s="53">
        <f t="shared" si="0"/>
        <v>0.80549999999999999</v>
      </c>
      <c r="O15" s="54">
        <f>'SET-CONTROL INTERNO'!J6</f>
        <v>0.80549999999999999</v>
      </c>
      <c r="V15" s="8"/>
      <c r="W15" s="9"/>
      <c r="X15" s="9"/>
    </row>
    <row r="16" spans="1:24" ht="17.25" customHeight="1" x14ac:dyDescent="0.25">
      <c r="A16" s="115" t="s">
        <v>118</v>
      </c>
      <c r="B16" s="116"/>
      <c r="C16" s="53">
        <f t="shared" ref="C16:N16" si="1">$O$16</f>
        <v>0.91</v>
      </c>
      <c r="D16" s="53">
        <f t="shared" si="1"/>
        <v>0.91</v>
      </c>
      <c r="E16" s="53">
        <f t="shared" si="1"/>
        <v>0.91</v>
      </c>
      <c r="F16" s="53">
        <f t="shared" si="1"/>
        <v>0.91</v>
      </c>
      <c r="G16" s="53">
        <f t="shared" si="1"/>
        <v>0.91</v>
      </c>
      <c r="H16" s="53">
        <f t="shared" si="1"/>
        <v>0.91</v>
      </c>
      <c r="I16" s="53">
        <f t="shared" si="1"/>
        <v>0.91</v>
      </c>
      <c r="J16" s="53">
        <f t="shared" si="1"/>
        <v>0.91</v>
      </c>
      <c r="K16" s="53">
        <f t="shared" si="1"/>
        <v>0.91</v>
      </c>
      <c r="L16" s="53">
        <f t="shared" si="1"/>
        <v>0.91</v>
      </c>
      <c r="M16" s="53">
        <f t="shared" si="1"/>
        <v>0.91</v>
      </c>
      <c r="N16" s="53">
        <f t="shared" si="1"/>
        <v>0.91</v>
      </c>
      <c r="O16" s="54">
        <f>'SET-CONTROL INTERNO'!K6</f>
        <v>0.91</v>
      </c>
      <c r="V16" s="8"/>
      <c r="W16" s="9"/>
      <c r="X16" s="9"/>
    </row>
    <row r="17" spans="1:24" ht="17.25" customHeight="1" x14ac:dyDescent="0.25">
      <c r="A17" s="117" t="s">
        <v>114</v>
      </c>
      <c r="B17" s="118"/>
      <c r="C17" s="43">
        <f>IF((C18),C18,"-")</f>
        <v>0.81399999999999995</v>
      </c>
      <c r="D17" s="43">
        <f t="shared" ref="D17:N17" si="2">IF((D18),D18,"-")</f>
        <v>0.81399999999999995</v>
      </c>
      <c r="E17" s="43">
        <f t="shared" si="2"/>
        <v>0.81399999999999995</v>
      </c>
      <c r="F17" s="43">
        <f t="shared" si="2"/>
        <v>0.81399999999999995</v>
      </c>
      <c r="G17" s="43">
        <f t="shared" si="2"/>
        <v>0.81399999999999995</v>
      </c>
      <c r="H17" s="43">
        <f t="shared" si="2"/>
        <v>0.81399999999999995</v>
      </c>
      <c r="I17" s="43">
        <f t="shared" si="2"/>
        <v>0.81399999999999995</v>
      </c>
      <c r="J17" s="43" t="str">
        <f t="shared" si="2"/>
        <v>-</v>
      </c>
      <c r="K17" s="43" t="str">
        <f t="shared" si="2"/>
        <v>-</v>
      </c>
      <c r="L17" s="43" t="str">
        <f t="shared" si="2"/>
        <v>-</v>
      </c>
      <c r="M17" s="43" t="str">
        <f t="shared" si="2"/>
        <v>-</v>
      </c>
      <c r="N17" s="43" t="str">
        <f t="shared" si="2"/>
        <v>-</v>
      </c>
      <c r="O17" s="55">
        <f>IF((O18),O18,"-")</f>
        <v>0.81399999999999995</v>
      </c>
      <c r="V17" s="8"/>
      <c r="W17" s="9"/>
      <c r="X17" s="9"/>
    </row>
    <row r="18" spans="1:24" ht="54.75" customHeight="1" thickBot="1" x14ac:dyDescent="0.3">
      <c r="A18" s="56" t="s">
        <v>37</v>
      </c>
      <c r="B18" s="47" t="s">
        <v>112</v>
      </c>
      <c r="C18" s="44">
        <v>0.81399999999999995</v>
      </c>
      <c r="D18" s="44">
        <v>0.81399999999999995</v>
      </c>
      <c r="E18" s="44">
        <v>0.81399999999999995</v>
      </c>
      <c r="F18" s="44">
        <v>0.81399999999999995</v>
      </c>
      <c r="G18" s="44">
        <v>0.81399999999999995</v>
      </c>
      <c r="H18" s="44">
        <v>0.81399999999999995</v>
      </c>
      <c r="I18" s="44">
        <v>0.81399999999999995</v>
      </c>
      <c r="J18" s="44"/>
      <c r="K18" s="44"/>
      <c r="L18" s="44"/>
      <c r="M18" s="44"/>
      <c r="N18" s="44"/>
      <c r="O18" s="45">
        <f>MAX(C18:N18)</f>
        <v>0.81399999999999995</v>
      </c>
      <c r="V18" s="8"/>
      <c r="W18" s="9"/>
      <c r="X18" s="9"/>
    </row>
    <row r="19" spans="1:24" ht="33" customHeight="1" thickBot="1" x14ac:dyDescent="0.3">
      <c r="A19" s="149" t="s">
        <v>34</v>
      </c>
      <c r="B19" s="150"/>
      <c r="C19" s="151"/>
      <c r="D19" s="146" t="str">
        <f>'SET-CONTROL INTERNO'!$G6</f>
        <v>Avanzado entre 91-100%</v>
      </c>
      <c r="E19" s="147"/>
      <c r="F19" s="147"/>
      <c r="G19" s="148"/>
      <c r="H19" s="146" t="str">
        <f>'SET-CONTROL INTERNO'!$H6</f>
        <v>Satisfactorio entre 66-90%</v>
      </c>
      <c r="I19" s="147"/>
      <c r="J19" s="147"/>
      <c r="K19" s="148"/>
      <c r="L19" s="105" t="str">
        <f>'SET-CONTROL INTERNO'!$I6</f>
        <v>Inicial 0-10%; Básico 11-35%; Intermedio 36-65%</v>
      </c>
      <c r="M19" s="106"/>
      <c r="N19" s="106"/>
      <c r="O19" s="107"/>
      <c r="V19" s="8"/>
      <c r="W19" s="9"/>
      <c r="X19" s="9"/>
    </row>
    <row r="20" spans="1:24" ht="33" customHeight="1" thickBot="1" x14ac:dyDescent="0.3">
      <c r="A20" s="152"/>
      <c r="B20" s="153"/>
      <c r="C20" s="153"/>
      <c r="D20" s="108" t="s">
        <v>7</v>
      </c>
      <c r="E20" s="108"/>
      <c r="F20" s="108"/>
      <c r="G20" s="108"/>
      <c r="H20" s="109" t="s">
        <v>78</v>
      </c>
      <c r="I20" s="109"/>
      <c r="J20" s="109"/>
      <c r="K20" s="109"/>
      <c r="L20" s="103" t="s">
        <v>79</v>
      </c>
      <c r="M20" s="103"/>
      <c r="N20" s="103"/>
      <c r="O20" s="104"/>
      <c r="V20" s="8"/>
      <c r="W20" s="9"/>
      <c r="X20" s="9"/>
    </row>
    <row r="21" spans="1:24" ht="15.75" customHeight="1" thickBot="1" x14ac:dyDescent="0.3">
      <c r="A21" s="154" t="s">
        <v>36</v>
      </c>
      <c r="B21" s="155"/>
      <c r="C21" s="155"/>
      <c r="D21" s="155"/>
      <c r="E21" s="155"/>
      <c r="F21" s="155"/>
      <c r="G21" s="155"/>
      <c r="H21" s="155"/>
      <c r="I21" s="155"/>
      <c r="J21" s="155"/>
      <c r="K21" s="155"/>
      <c r="L21" s="155"/>
      <c r="M21" s="155"/>
      <c r="N21" s="155"/>
      <c r="O21" s="156"/>
      <c r="V21" s="8"/>
      <c r="W21" s="9"/>
      <c r="X21" s="9"/>
    </row>
    <row r="22" spans="1:24" ht="264.75" customHeight="1" thickBot="1" x14ac:dyDescent="0.3">
      <c r="A22" s="143"/>
      <c r="B22" s="144"/>
      <c r="C22" s="144"/>
      <c r="D22" s="144"/>
      <c r="E22" s="144"/>
      <c r="F22" s="144"/>
      <c r="G22" s="144"/>
      <c r="H22" s="144"/>
      <c r="I22" s="144"/>
      <c r="J22" s="144"/>
      <c r="K22" s="144"/>
      <c r="L22" s="144"/>
      <c r="M22" s="144"/>
      <c r="N22" s="144"/>
      <c r="O22" s="145"/>
      <c r="V22" s="8"/>
    </row>
    <row r="23" spans="1:24" ht="15" customHeight="1" x14ac:dyDescent="0.25">
      <c r="A23" s="160" t="s">
        <v>75</v>
      </c>
      <c r="B23" s="161"/>
      <c r="C23" s="161"/>
      <c r="D23" s="161"/>
      <c r="E23" s="161"/>
      <c r="F23" s="161"/>
      <c r="G23" s="161"/>
      <c r="H23" s="161"/>
      <c r="I23" s="161"/>
      <c r="J23" s="161"/>
      <c r="K23" s="161"/>
      <c r="L23" s="161"/>
      <c r="M23" s="161"/>
      <c r="N23" s="162" t="s">
        <v>77</v>
      </c>
      <c r="O23" s="163"/>
    </row>
    <row r="24" spans="1:24" ht="45" customHeight="1" x14ac:dyDescent="0.25">
      <c r="A24" s="166" t="s">
        <v>125</v>
      </c>
      <c r="B24" s="167"/>
      <c r="C24" s="167"/>
      <c r="D24" s="167"/>
      <c r="E24" s="167"/>
      <c r="F24" s="167"/>
      <c r="G24" s="167"/>
      <c r="H24" s="167"/>
      <c r="I24" s="167"/>
      <c r="J24" s="167"/>
      <c r="K24" s="167"/>
      <c r="L24" s="167"/>
      <c r="M24" s="167"/>
      <c r="N24" s="168">
        <v>43101</v>
      </c>
      <c r="O24" s="169"/>
    </row>
    <row r="25" spans="1:24" ht="14.25" customHeight="1" x14ac:dyDescent="0.25">
      <c r="A25" s="166" t="s">
        <v>126</v>
      </c>
      <c r="B25" s="167"/>
      <c r="C25" s="167"/>
      <c r="D25" s="167"/>
      <c r="E25" s="167"/>
      <c r="F25" s="167"/>
      <c r="G25" s="167"/>
      <c r="H25" s="167"/>
      <c r="I25" s="167"/>
      <c r="J25" s="167"/>
      <c r="K25" s="167"/>
      <c r="L25" s="167"/>
      <c r="M25" s="167"/>
      <c r="N25" s="168">
        <v>43132</v>
      </c>
      <c r="O25" s="169"/>
    </row>
    <row r="26" spans="1:24" ht="14.25" customHeight="1" x14ac:dyDescent="0.25">
      <c r="A26" s="166" t="s">
        <v>126</v>
      </c>
      <c r="B26" s="167"/>
      <c r="C26" s="167"/>
      <c r="D26" s="167"/>
      <c r="E26" s="167"/>
      <c r="F26" s="167"/>
      <c r="G26" s="167"/>
      <c r="H26" s="167"/>
      <c r="I26" s="167"/>
      <c r="J26" s="167"/>
      <c r="K26" s="167"/>
      <c r="L26" s="167"/>
      <c r="M26" s="167"/>
      <c r="N26" s="168">
        <v>43160</v>
      </c>
      <c r="O26" s="169"/>
    </row>
    <row r="27" spans="1:24" ht="14.25" customHeight="1" x14ac:dyDescent="0.25">
      <c r="A27" s="166" t="s">
        <v>126</v>
      </c>
      <c r="B27" s="167"/>
      <c r="C27" s="167"/>
      <c r="D27" s="167"/>
      <c r="E27" s="167"/>
      <c r="F27" s="167"/>
      <c r="G27" s="167"/>
      <c r="H27" s="167"/>
      <c r="I27" s="167"/>
      <c r="J27" s="167"/>
      <c r="K27" s="167"/>
      <c r="L27" s="167"/>
      <c r="M27" s="167"/>
      <c r="N27" s="168">
        <v>43191</v>
      </c>
      <c r="O27" s="169"/>
    </row>
    <row r="28" spans="1:24" ht="14.25" customHeight="1" x14ac:dyDescent="0.25">
      <c r="A28" s="166" t="s">
        <v>126</v>
      </c>
      <c r="B28" s="167"/>
      <c r="C28" s="167"/>
      <c r="D28" s="167"/>
      <c r="E28" s="167"/>
      <c r="F28" s="167"/>
      <c r="G28" s="167"/>
      <c r="H28" s="167"/>
      <c r="I28" s="167"/>
      <c r="J28" s="167"/>
      <c r="K28" s="167"/>
      <c r="L28" s="167"/>
      <c r="M28" s="167"/>
      <c r="N28" s="168">
        <v>43221</v>
      </c>
      <c r="O28" s="169"/>
    </row>
    <row r="29" spans="1:24" ht="14.25" customHeight="1" x14ac:dyDescent="0.25">
      <c r="A29" s="166" t="s">
        <v>126</v>
      </c>
      <c r="B29" s="167"/>
      <c r="C29" s="167"/>
      <c r="D29" s="167"/>
      <c r="E29" s="167"/>
      <c r="F29" s="167"/>
      <c r="G29" s="167"/>
      <c r="H29" s="167"/>
      <c r="I29" s="167"/>
      <c r="J29" s="167"/>
      <c r="K29" s="167"/>
      <c r="L29" s="167"/>
      <c r="M29" s="167"/>
      <c r="N29" s="168">
        <v>43252</v>
      </c>
      <c r="O29" s="169"/>
    </row>
    <row r="30" spans="1:24" ht="14.25" customHeight="1" x14ac:dyDescent="0.25">
      <c r="A30" s="166" t="s">
        <v>126</v>
      </c>
      <c r="B30" s="167"/>
      <c r="C30" s="167"/>
      <c r="D30" s="167"/>
      <c r="E30" s="167"/>
      <c r="F30" s="167"/>
      <c r="G30" s="167"/>
      <c r="H30" s="167"/>
      <c r="I30" s="167"/>
      <c r="J30" s="167"/>
      <c r="K30" s="167"/>
      <c r="L30" s="167"/>
      <c r="M30" s="167"/>
      <c r="N30" s="168">
        <v>43282</v>
      </c>
      <c r="O30" s="169"/>
    </row>
    <row r="31" spans="1:24" ht="14.25" customHeight="1" x14ac:dyDescent="0.25">
      <c r="A31" s="166" t="s">
        <v>126</v>
      </c>
      <c r="B31" s="167"/>
      <c r="C31" s="167"/>
      <c r="D31" s="167"/>
      <c r="E31" s="167"/>
      <c r="F31" s="167"/>
      <c r="G31" s="167"/>
      <c r="H31" s="167"/>
      <c r="I31" s="167"/>
      <c r="J31" s="167"/>
      <c r="K31" s="167"/>
      <c r="L31" s="167"/>
      <c r="M31" s="167"/>
      <c r="N31" s="168">
        <v>43313</v>
      </c>
      <c r="O31" s="169"/>
    </row>
    <row r="32" spans="1:24" ht="14.25" customHeight="1" x14ac:dyDescent="0.25">
      <c r="A32" s="166"/>
      <c r="B32" s="167"/>
      <c r="C32" s="167"/>
      <c r="D32" s="167"/>
      <c r="E32" s="167"/>
      <c r="F32" s="167"/>
      <c r="G32" s="167"/>
      <c r="H32" s="167"/>
      <c r="I32" s="167"/>
      <c r="J32" s="167"/>
      <c r="K32" s="167"/>
      <c r="L32" s="167"/>
      <c r="M32" s="167"/>
      <c r="N32" s="168">
        <v>43344</v>
      </c>
      <c r="O32" s="169"/>
    </row>
    <row r="33" spans="1:17" ht="14.25" customHeight="1" x14ac:dyDescent="0.25">
      <c r="A33" s="166"/>
      <c r="B33" s="167"/>
      <c r="C33" s="167"/>
      <c r="D33" s="167"/>
      <c r="E33" s="167"/>
      <c r="F33" s="167"/>
      <c r="G33" s="167"/>
      <c r="H33" s="167"/>
      <c r="I33" s="167"/>
      <c r="J33" s="167"/>
      <c r="K33" s="167"/>
      <c r="L33" s="167"/>
      <c r="M33" s="167"/>
      <c r="N33" s="168">
        <v>43374</v>
      </c>
      <c r="O33" s="169"/>
    </row>
    <row r="34" spans="1:17" ht="14.25" customHeight="1" x14ac:dyDescent="0.25">
      <c r="A34" s="166"/>
      <c r="B34" s="167"/>
      <c r="C34" s="167"/>
      <c r="D34" s="167"/>
      <c r="E34" s="167"/>
      <c r="F34" s="167"/>
      <c r="G34" s="167"/>
      <c r="H34" s="167"/>
      <c r="I34" s="167"/>
      <c r="J34" s="167"/>
      <c r="K34" s="167"/>
      <c r="L34" s="167"/>
      <c r="M34" s="167"/>
      <c r="N34" s="168">
        <v>43405</v>
      </c>
      <c r="O34" s="169"/>
    </row>
    <row r="35" spans="1:17" ht="14.25" customHeight="1" thickBot="1" x14ac:dyDescent="0.3">
      <c r="A35" s="166"/>
      <c r="B35" s="167"/>
      <c r="C35" s="167"/>
      <c r="D35" s="167"/>
      <c r="E35" s="167"/>
      <c r="F35" s="167"/>
      <c r="G35" s="167"/>
      <c r="H35" s="167"/>
      <c r="I35" s="167"/>
      <c r="J35" s="167"/>
      <c r="K35" s="167"/>
      <c r="L35" s="167"/>
      <c r="M35" s="167"/>
      <c r="N35" s="168">
        <v>43435</v>
      </c>
      <c r="O35" s="169"/>
    </row>
    <row r="36" spans="1:17" ht="15" customHeight="1" x14ac:dyDescent="0.25">
      <c r="A36" s="160" t="s">
        <v>76</v>
      </c>
      <c r="B36" s="161"/>
      <c r="C36" s="161"/>
      <c r="D36" s="161"/>
      <c r="E36" s="161"/>
      <c r="F36" s="161"/>
      <c r="G36" s="161"/>
      <c r="H36" s="161"/>
      <c r="I36" s="161"/>
      <c r="J36" s="161"/>
      <c r="K36" s="161"/>
      <c r="L36" s="161"/>
      <c r="M36" s="161"/>
      <c r="N36" s="162" t="s">
        <v>77</v>
      </c>
      <c r="O36" s="163"/>
    </row>
    <row r="37" spans="1:17" ht="47.25" customHeight="1" x14ac:dyDescent="0.25">
      <c r="A37" s="166" t="s">
        <v>127</v>
      </c>
      <c r="B37" s="167"/>
      <c r="C37" s="167"/>
      <c r="D37" s="167"/>
      <c r="E37" s="167"/>
      <c r="F37" s="167"/>
      <c r="G37" s="167"/>
      <c r="H37" s="167"/>
      <c r="I37" s="167"/>
      <c r="J37" s="167"/>
      <c r="K37" s="167"/>
      <c r="L37" s="167"/>
      <c r="M37" s="167"/>
      <c r="N37" s="164">
        <v>43191</v>
      </c>
      <c r="O37" s="165"/>
    </row>
    <row r="38" spans="1:17" ht="14.25" customHeight="1" thickBot="1" x14ac:dyDescent="0.3">
      <c r="A38" s="157"/>
      <c r="B38" s="158"/>
      <c r="C38" s="158"/>
      <c r="D38" s="158"/>
      <c r="E38" s="158"/>
      <c r="F38" s="158"/>
      <c r="G38" s="158"/>
      <c r="H38" s="158"/>
      <c r="I38" s="158"/>
      <c r="J38" s="158"/>
      <c r="K38" s="158"/>
      <c r="L38" s="158"/>
      <c r="M38" s="158"/>
      <c r="N38" s="158"/>
      <c r="O38" s="159"/>
    </row>
    <row r="39" spans="1:17" ht="6" customHeight="1" x14ac:dyDescent="0.25">
      <c r="A39" s="142"/>
      <c r="B39" s="142"/>
      <c r="C39" s="142"/>
      <c r="D39" s="142"/>
      <c r="E39" s="142"/>
      <c r="F39" s="142"/>
      <c r="G39" s="142"/>
      <c r="H39" s="142"/>
      <c r="I39" s="142"/>
      <c r="J39" s="142"/>
      <c r="K39" s="142"/>
      <c r="L39" s="142"/>
      <c r="M39" s="142"/>
      <c r="N39" s="142"/>
      <c r="O39" s="142"/>
    </row>
    <row r="41" spans="1:17" ht="14.25" x14ac:dyDescent="0.2">
      <c r="Q41" s="37" t="s">
        <v>99</v>
      </c>
    </row>
    <row r="42" spans="1:17" ht="14.25" x14ac:dyDescent="0.2">
      <c r="Q42" s="37" t="s">
        <v>100</v>
      </c>
    </row>
    <row r="43" spans="1:17" ht="14.25" x14ac:dyDescent="0.2">
      <c r="Q43" s="37" t="s">
        <v>101</v>
      </c>
    </row>
    <row r="44" spans="1:17" ht="14.25" x14ac:dyDescent="0.2">
      <c r="Q44" s="37" t="s">
        <v>102</v>
      </c>
    </row>
    <row r="45" spans="1:17" ht="14.25" x14ac:dyDescent="0.2">
      <c r="Q45" s="37" t="s">
        <v>103</v>
      </c>
    </row>
    <row r="46" spans="1:17" ht="14.25" x14ac:dyDescent="0.2">
      <c r="Q46" s="37" t="s">
        <v>104</v>
      </c>
    </row>
    <row r="47" spans="1:17" ht="14.25" x14ac:dyDescent="0.2">
      <c r="Q47" s="37" t="s">
        <v>105</v>
      </c>
    </row>
    <row r="48" spans="1:17" ht="14.25" x14ac:dyDescent="0.2">
      <c r="Q48" s="37" t="s">
        <v>106</v>
      </c>
    </row>
    <row r="49" spans="17:17" ht="14.25" x14ac:dyDescent="0.2">
      <c r="Q49" s="37" t="s">
        <v>107</v>
      </c>
    </row>
    <row r="50" spans="17:17" ht="14.25" x14ac:dyDescent="0.2">
      <c r="Q50" s="37" t="s">
        <v>108</v>
      </c>
    </row>
    <row r="51" spans="17:17" ht="14.25" x14ac:dyDescent="0.2">
      <c r="Q51" s="37" t="s">
        <v>109</v>
      </c>
    </row>
    <row r="52" spans="17:17" ht="14.25" x14ac:dyDescent="0.2">
      <c r="Q52" s="37" t="s">
        <v>110</v>
      </c>
    </row>
    <row r="53" spans="17:17" ht="14.25" x14ac:dyDescent="0.2">
      <c r="Q53" s="37" t="s">
        <v>111</v>
      </c>
    </row>
    <row r="55" spans="17:17" x14ac:dyDescent="0.25">
      <c r="Q55" s="40">
        <v>0.84950000000000003</v>
      </c>
    </row>
    <row r="56" spans="17:17" x14ac:dyDescent="0.25">
      <c r="Q56" s="40">
        <v>0.91</v>
      </c>
    </row>
  </sheetData>
  <sheetProtection algorithmName="SHA-512" hashValue="DrNjExsPUmO3TAecceaTEVDr3ho+tQWZfKXYBHQoQLi4Zzf5WOFsVIrUTErBZYPP6i1uD+JQXgGfWAbrO6WEwg==" saltValue="kPjAw2jmi3WqUeMxeGKqbA==" spinCount="100000" sheet="1" objects="1" scenarios="1"/>
  <mergeCells count="73">
    <mergeCell ref="A34:M34"/>
    <mergeCell ref="N34:O34"/>
    <mergeCell ref="A35:M35"/>
    <mergeCell ref="N35:O35"/>
    <mergeCell ref="A31:M31"/>
    <mergeCell ref="N31:O31"/>
    <mergeCell ref="A32:M32"/>
    <mergeCell ref="N32:O32"/>
    <mergeCell ref="A33:M33"/>
    <mergeCell ref="N33:O33"/>
    <mergeCell ref="A28:M28"/>
    <mergeCell ref="N28:O28"/>
    <mergeCell ref="A29:M29"/>
    <mergeCell ref="N29:O29"/>
    <mergeCell ref="A30:M30"/>
    <mergeCell ref="N30:O30"/>
    <mergeCell ref="A25:M25"/>
    <mergeCell ref="N25:O25"/>
    <mergeCell ref="A26:M26"/>
    <mergeCell ref="N26:O26"/>
    <mergeCell ref="A27:M27"/>
    <mergeCell ref="N27:O27"/>
    <mergeCell ref="A39:O39"/>
    <mergeCell ref="A22:O22"/>
    <mergeCell ref="H19:K19"/>
    <mergeCell ref="A19:C20"/>
    <mergeCell ref="D19:G19"/>
    <mergeCell ref="A21:O21"/>
    <mergeCell ref="A38:M38"/>
    <mergeCell ref="N38:O38"/>
    <mergeCell ref="A23:M23"/>
    <mergeCell ref="N23:O23"/>
    <mergeCell ref="N36:O36"/>
    <mergeCell ref="A36:M36"/>
    <mergeCell ref="N37:O37"/>
    <mergeCell ref="A37:M37"/>
    <mergeCell ref="A24:M24"/>
    <mergeCell ref="N24:O24"/>
    <mergeCell ref="E7:E8"/>
    <mergeCell ref="F7:G8"/>
    <mergeCell ref="A12:O12"/>
    <mergeCell ref="A13:O13"/>
    <mergeCell ref="H7:H8"/>
    <mergeCell ref="N8:O8"/>
    <mergeCell ref="A9:D9"/>
    <mergeCell ref="F9:G9"/>
    <mergeCell ref="L20:O20"/>
    <mergeCell ref="L19:O19"/>
    <mergeCell ref="D20:G20"/>
    <mergeCell ref="H20:K20"/>
    <mergeCell ref="A11:O11"/>
    <mergeCell ref="A14:B14"/>
    <mergeCell ref="A16:B16"/>
    <mergeCell ref="A17:B17"/>
    <mergeCell ref="A15:B15"/>
    <mergeCell ref="A10:O10"/>
    <mergeCell ref="J9:O9"/>
    <mergeCell ref="I7:I8"/>
    <mergeCell ref="J7:K8"/>
    <mergeCell ref="L7:O7"/>
    <mergeCell ref="L8:M8"/>
    <mergeCell ref="D1:O1"/>
    <mergeCell ref="D2:O2"/>
    <mergeCell ref="A3:E3"/>
    <mergeCell ref="F3:O3"/>
    <mergeCell ref="A4:E4"/>
    <mergeCell ref="F4:O4"/>
    <mergeCell ref="A1:C2"/>
    <mergeCell ref="A5:E5"/>
    <mergeCell ref="F5:O5"/>
    <mergeCell ref="A6:E6"/>
    <mergeCell ref="G6:O6"/>
    <mergeCell ref="A7:D8"/>
  </mergeCells>
  <dataValidations count="1">
    <dataValidation type="list" allowBlank="1" showInputMessage="1" showErrorMessage="1" sqref="J9:O9" xr:uid="{00000000-0002-0000-0200-000000000000}">
      <formula1>$Q$41:$Q$53</formula1>
    </dataValidation>
  </dataValidations>
  <pageMargins left="0.39370078740157483" right="0.39370078740157483" top="0.35433070866141736" bottom="0.35433070866141736" header="0" footer="0"/>
  <pageSetup scale="73" orientation="portrait" horizontalDpi="4294967295" verticalDpi="4294967295"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3074"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3074"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57"/>
  <sheetViews>
    <sheetView topLeftCell="A28" zoomScaleNormal="100" zoomScaleSheetLayoutView="72" workbookViewId="0">
      <selection activeCell="A33" sqref="A33:XFD35"/>
    </sheetView>
  </sheetViews>
  <sheetFormatPr baseColWidth="10" defaultRowHeight="12.75" x14ac:dyDescent="0.25"/>
  <cols>
    <col min="1" max="1" width="3.85546875" style="3" customWidth="1"/>
    <col min="2" max="2" width="26.85546875" style="3" customWidth="1"/>
    <col min="3" max="11" width="7.7109375" style="3" customWidth="1"/>
    <col min="12" max="12" width="8.28515625" style="3" customWidth="1"/>
    <col min="13" max="15" width="7.7109375" style="3" customWidth="1"/>
    <col min="16" max="16" width="11.42578125" style="3"/>
    <col min="17" max="17" width="11.42578125" style="3" hidden="1" customWidth="1"/>
    <col min="18" max="18" width="0" style="3" hidden="1" customWidth="1"/>
    <col min="19" max="20" width="11.42578125" style="3" customWidth="1"/>
    <col min="21" max="21" width="9" style="3" customWidth="1"/>
    <col min="22" max="22" width="5.7109375" style="3" customWidth="1"/>
    <col min="23" max="23" width="10.42578125" style="3" customWidth="1"/>
    <col min="24" max="24" width="10" style="3" customWidth="1"/>
    <col min="25" max="257" width="11.42578125" style="3"/>
    <col min="258" max="258" width="26.85546875" style="3" customWidth="1"/>
    <col min="259" max="267" width="7.7109375" style="3" customWidth="1"/>
    <col min="268" max="268" width="8.28515625" style="3" customWidth="1"/>
    <col min="269" max="271" width="7.7109375" style="3" customWidth="1"/>
    <col min="272" max="513" width="11.42578125" style="3"/>
    <col min="514" max="514" width="26.85546875" style="3" customWidth="1"/>
    <col min="515" max="523" width="7.7109375" style="3" customWidth="1"/>
    <col min="524" max="524" width="8.28515625" style="3" customWidth="1"/>
    <col min="525" max="527" width="7.7109375" style="3" customWidth="1"/>
    <col min="528" max="769" width="11.42578125" style="3"/>
    <col min="770" max="770" width="26.85546875" style="3" customWidth="1"/>
    <col min="771" max="779" width="7.7109375" style="3" customWidth="1"/>
    <col min="780" max="780" width="8.28515625" style="3" customWidth="1"/>
    <col min="781" max="783" width="7.7109375" style="3" customWidth="1"/>
    <col min="784" max="1025" width="11.42578125" style="3"/>
    <col min="1026" max="1026" width="26.85546875" style="3" customWidth="1"/>
    <col min="1027" max="1035" width="7.7109375" style="3" customWidth="1"/>
    <col min="1036" max="1036" width="8.28515625" style="3" customWidth="1"/>
    <col min="1037" max="1039" width="7.7109375" style="3" customWidth="1"/>
    <col min="1040" max="1281" width="11.42578125" style="3"/>
    <col min="1282" max="1282" width="26.85546875" style="3" customWidth="1"/>
    <col min="1283" max="1291" width="7.7109375" style="3" customWidth="1"/>
    <col min="1292" max="1292" width="8.28515625" style="3" customWidth="1"/>
    <col min="1293" max="1295" width="7.7109375" style="3" customWidth="1"/>
    <col min="1296" max="1537" width="11.42578125" style="3"/>
    <col min="1538" max="1538" width="26.85546875" style="3" customWidth="1"/>
    <col min="1539" max="1547" width="7.7109375" style="3" customWidth="1"/>
    <col min="1548" max="1548" width="8.28515625" style="3" customWidth="1"/>
    <col min="1549" max="1551" width="7.7109375" style="3" customWidth="1"/>
    <col min="1552" max="1793" width="11.42578125" style="3"/>
    <col min="1794" max="1794" width="26.85546875" style="3" customWidth="1"/>
    <col min="1795" max="1803" width="7.7109375" style="3" customWidth="1"/>
    <col min="1804" max="1804" width="8.28515625" style="3" customWidth="1"/>
    <col min="1805" max="1807" width="7.7109375" style="3" customWidth="1"/>
    <col min="1808" max="2049" width="11.42578125" style="3"/>
    <col min="2050" max="2050" width="26.85546875" style="3" customWidth="1"/>
    <col min="2051" max="2059" width="7.7109375" style="3" customWidth="1"/>
    <col min="2060" max="2060" width="8.28515625" style="3" customWidth="1"/>
    <col min="2061" max="2063" width="7.7109375" style="3" customWidth="1"/>
    <col min="2064" max="2305" width="11.42578125" style="3"/>
    <col min="2306" max="2306" width="26.85546875" style="3" customWidth="1"/>
    <col min="2307" max="2315" width="7.7109375" style="3" customWidth="1"/>
    <col min="2316" max="2316" width="8.28515625" style="3" customWidth="1"/>
    <col min="2317" max="2319" width="7.7109375" style="3" customWidth="1"/>
    <col min="2320" max="2561" width="11.42578125" style="3"/>
    <col min="2562" max="2562" width="26.85546875" style="3" customWidth="1"/>
    <col min="2563" max="2571" width="7.7109375" style="3" customWidth="1"/>
    <col min="2572" max="2572" width="8.28515625" style="3" customWidth="1"/>
    <col min="2573" max="2575" width="7.7109375" style="3" customWidth="1"/>
    <col min="2576" max="2817" width="11.42578125" style="3"/>
    <col min="2818" max="2818" width="26.85546875" style="3" customWidth="1"/>
    <col min="2819" max="2827" width="7.7109375" style="3" customWidth="1"/>
    <col min="2828" max="2828" width="8.28515625" style="3" customWidth="1"/>
    <col min="2829" max="2831" width="7.7109375" style="3" customWidth="1"/>
    <col min="2832" max="3073" width="11.42578125" style="3"/>
    <col min="3074" max="3074" width="26.85546875" style="3" customWidth="1"/>
    <col min="3075" max="3083" width="7.7109375" style="3" customWidth="1"/>
    <col min="3084" max="3084" width="8.28515625" style="3" customWidth="1"/>
    <col min="3085" max="3087" width="7.7109375" style="3" customWidth="1"/>
    <col min="3088" max="3329" width="11.42578125" style="3"/>
    <col min="3330" max="3330" width="26.85546875" style="3" customWidth="1"/>
    <col min="3331" max="3339" width="7.7109375" style="3" customWidth="1"/>
    <col min="3340" max="3340" width="8.28515625" style="3" customWidth="1"/>
    <col min="3341" max="3343" width="7.7109375" style="3" customWidth="1"/>
    <col min="3344" max="3585" width="11.42578125" style="3"/>
    <col min="3586" max="3586" width="26.85546875" style="3" customWidth="1"/>
    <col min="3587" max="3595" width="7.7109375" style="3" customWidth="1"/>
    <col min="3596" max="3596" width="8.28515625" style="3" customWidth="1"/>
    <col min="3597" max="3599" width="7.7109375" style="3" customWidth="1"/>
    <col min="3600" max="3841" width="11.42578125" style="3"/>
    <col min="3842" max="3842" width="26.85546875" style="3" customWidth="1"/>
    <col min="3843" max="3851" width="7.7109375" style="3" customWidth="1"/>
    <col min="3852" max="3852" width="8.28515625" style="3" customWidth="1"/>
    <col min="3853" max="3855" width="7.7109375" style="3" customWidth="1"/>
    <col min="3856" max="4097" width="11.42578125" style="3"/>
    <col min="4098" max="4098" width="26.85546875" style="3" customWidth="1"/>
    <col min="4099" max="4107" width="7.7109375" style="3" customWidth="1"/>
    <col min="4108" max="4108" width="8.28515625" style="3" customWidth="1"/>
    <col min="4109" max="4111" width="7.7109375" style="3" customWidth="1"/>
    <col min="4112" max="4353" width="11.42578125" style="3"/>
    <col min="4354" max="4354" width="26.85546875" style="3" customWidth="1"/>
    <col min="4355" max="4363" width="7.7109375" style="3" customWidth="1"/>
    <col min="4364" max="4364" width="8.28515625" style="3" customWidth="1"/>
    <col min="4365" max="4367" width="7.7109375" style="3" customWidth="1"/>
    <col min="4368" max="4609" width="11.42578125" style="3"/>
    <col min="4610" max="4610" width="26.85546875" style="3" customWidth="1"/>
    <col min="4611" max="4619" width="7.7109375" style="3" customWidth="1"/>
    <col min="4620" max="4620" width="8.28515625" style="3" customWidth="1"/>
    <col min="4621" max="4623" width="7.7109375" style="3" customWidth="1"/>
    <col min="4624" max="4865" width="11.42578125" style="3"/>
    <col min="4866" max="4866" width="26.85546875" style="3" customWidth="1"/>
    <col min="4867" max="4875" width="7.7109375" style="3" customWidth="1"/>
    <col min="4876" max="4876" width="8.28515625" style="3" customWidth="1"/>
    <col min="4877" max="4879" width="7.7109375" style="3" customWidth="1"/>
    <col min="4880" max="5121" width="11.42578125" style="3"/>
    <col min="5122" max="5122" width="26.85546875" style="3" customWidth="1"/>
    <col min="5123" max="5131" width="7.7109375" style="3" customWidth="1"/>
    <col min="5132" max="5132" width="8.28515625" style="3" customWidth="1"/>
    <col min="5133" max="5135" width="7.7109375" style="3" customWidth="1"/>
    <col min="5136" max="5377" width="11.42578125" style="3"/>
    <col min="5378" max="5378" width="26.85546875" style="3" customWidth="1"/>
    <col min="5379" max="5387" width="7.7109375" style="3" customWidth="1"/>
    <col min="5388" max="5388" width="8.28515625" style="3" customWidth="1"/>
    <col min="5389" max="5391" width="7.7109375" style="3" customWidth="1"/>
    <col min="5392" max="5633" width="11.42578125" style="3"/>
    <col min="5634" max="5634" width="26.85546875" style="3" customWidth="1"/>
    <col min="5635" max="5643" width="7.7109375" style="3" customWidth="1"/>
    <col min="5644" max="5644" width="8.28515625" style="3" customWidth="1"/>
    <col min="5645" max="5647" width="7.7109375" style="3" customWidth="1"/>
    <col min="5648" max="5889" width="11.42578125" style="3"/>
    <col min="5890" max="5890" width="26.85546875" style="3" customWidth="1"/>
    <col min="5891" max="5899" width="7.7109375" style="3" customWidth="1"/>
    <col min="5900" max="5900" width="8.28515625" style="3" customWidth="1"/>
    <col min="5901" max="5903" width="7.7109375" style="3" customWidth="1"/>
    <col min="5904" max="6145" width="11.42578125" style="3"/>
    <col min="6146" max="6146" width="26.85546875" style="3" customWidth="1"/>
    <col min="6147" max="6155" width="7.7109375" style="3" customWidth="1"/>
    <col min="6156" max="6156" width="8.28515625" style="3" customWidth="1"/>
    <col min="6157" max="6159" width="7.7109375" style="3" customWidth="1"/>
    <col min="6160" max="6401" width="11.42578125" style="3"/>
    <col min="6402" max="6402" width="26.85546875" style="3" customWidth="1"/>
    <col min="6403" max="6411" width="7.7109375" style="3" customWidth="1"/>
    <col min="6412" max="6412" width="8.28515625" style="3" customWidth="1"/>
    <col min="6413" max="6415" width="7.7109375" style="3" customWidth="1"/>
    <col min="6416" max="6657" width="11.42578125" style="3"/>
    <col min="6658" max="6658" width="26.85546875" style="3" customWidth="1"/>
    <col min="6659" max="6667" width="7.7109375" style="3" customWidth="1"/>
    <col min="6668" max="6668" width="8.28515625" style="3" customWidth="1"/>
    <col min="6669" max="6671" width="7.7109375" style="3" customWidth="1"/>
    <col min="6672" max="6913" width="11.42578125" style="3"/>
    <col min="6914" max="6914" width="26.85546875" style="3" customWidth="1"/>
    <col min="6915" max="6923" width="7.7109375" style="3" customWidth="1"/>
    <col min="6924" max="6924" width="8.28515625" style="3" customWidth="1"/>
    <col min="6925" max="6927" width="7.7109375" style="3" customWidth="1"/>
    <col min="6928" max="7169" width="11.42578125" style="3"/>
    <col min="7170" max="7170" width="26.85546875" style="3" customWidth="1"/>
    <col min="7171" max="7179" width="7.7109375" style="3" customWidth="1"/>
    <col min="7180" max="7180" width="8.28515625" style="3" customWidth="1"/>
    <col min="7181" max="7183" width="7.7109375" style="3" customWidth="1"/>
    <col min="7184" max="7425" width="11.42578125" style="3"/>
    <col min="7426" max="7426" width="26.85546875" style="3" customWidth="1"/>
    <col min="7427" max="7435" width="7.7109375" style="3" customWidth="1"/>
    <col min="7436" max="7436" width="8.28515625" style="3" customWidth="1"/>
    <col min="7437" max="7439" width="7.7109375" style="3" customWidth="1"/>
    <col min="7440" max="7681" width="11.42578125" style="3"/>
    <col min="7682" max="7682" width="26.85546875" style="3" customWidth="1"/>
    <col min="7683" max="7691" width="7.7109375" style="3" customWidth="1"/>
    <col min="7692" max="7692" width="8.28515625" style="3" customWidth="1"/>
    <col min="7693" max="7695" width="7.7109375" style="3" customWidth="1"/>
    <col min="7696" max="7937" width="11.42578125" style="3"/>
    <col min="7938" max="7938" width="26.85546875" style="3" customWidth="1"/>
    <col min="7939" max="7947" width="7.7109375" style="3" customWidth="1"/>
    <col min="7948" max="7948" width="8.28515625" style="3" customWidth="1"/>
    <col min="7949" max="7951" width="7.7109375" style="3" customWidth="1"/>
    <col min="7952" max="8193" width="11.42578125" style="3"/>
    <col min="8194" max="8194" width="26.85546875" style="3" customWidth="1"/>
    <col min="8195" max="8203" width="7.7109375" style="3" customWidth="1"/>
    <col min="8204" max="8204" width="8.28515625" style="3" customWidth="1"/>
    <col min="8205" max="8207" width="7.7109375" style="3" customWidth="1"/>
    <col min="8208" max="8449" width="11.42578125" style="3"/>
    <col min="8450" max="8450" width="26.85546875" style="3" customWidth="1"/>
    <col min="8451" max="8459" width="7.7109375" style="3" customWidth="1"/>
    <col min="8460" max="8460" width="8.28515625" style="3" customWidth="1"/>
    <col min="8461" max="8463" width="7.7109375" style="3" customWidth="1"/>
    <col min="8464" max="8705" width="11.42578125" style="3"/>
    <col min="8706" max="8706" width="26.85546875" style="3" customWidth="1"/>
    <col min="8707" max="8715" width="7.7109375" style="3" customWidth="1"/>
    <col min="8716" max="8716" width="8.28515625" style="3" customWidth="1"/>
    <col min="8717" max="8719" width="7.7109375" style="3" customWidth="1"/>
    <col min="8720" max="8961" width="11.42578125" style="3"/>
    <col min="8962" max="8962" width="26.85546875" style="3" customWidth="1"/>
    <col min="8963" max="8971" width="7.7109375" style="3" customWidth="1"/>
    <col min="8972" max="8972" width="8.28515625" style="3" customWidth="1"/>
    <col min="8973" max="8975" width="7.7109375" style="3" customWidth="1"/>
    <col min="8976" max="9217" width="11.42578125" style="3"/>
    <col min="9218" max="9218" width="26.85546875" style="3" customWidth="1"/>
    <col min="9219" max="9227" width="7.7109375" style="3" customWidth="1"/>
    <col min="9228" max="9228" width="8.28515625" style="3" customWidth="1"/>
    <col min="9229" max="9231" width="7.7109375" style="3" customWidth="1"/>
    <col min="9232" max="9473" width="11.42578125" style="3"/>
    <col min="9474" max="9474" width="26.85546875" style="3" customWidth="1"/>
    <col min="9475" max="9483" width="7.7109375" style="3" customWidth="1"/>
    <col min="9484" max="9484" width="8.28515625" style="3" customWidth="1"/>
    <col min="9485" max="9487" width="7.7109375" style="3" customWidth="1"/>
    <col min="9488" max="9729" width="11.42578125" style="3"/>
    <col min="9730" max="9730" width="26.85546875" style="3" customWidth="1"/>
    <col min="9731" max="9739" width="7.7109375" style="3" customWidth="1"/>
    <col min="9740" max="9740" width="8.28515625" style="3" customWidth="1"/>
    <col min="9741" max="9743" width="7.7109375" style="3" customWidth="1"/>
    <col min="9744" max="9985" width="11.42578125" style="3"/>
    <col min="9986" max="9986" width="26.85546875" style="3" customWidth="1"/>
    <col min="9987" max="9995" width="7.7109375" style="3" customWidth="1"/>
    <col min="9996" max="9996" width="8.28515625" style="3" customWidth="1"/>
    <col min="9997" max="9999" width="7.7109375" style="3" customWidth="1"/>
    <col min="10000" max="10241" width="11.42578125" style="3"/>
    <col min="10242" max="10242" width="26.85546875" style="3" customWidth="1"/>
    <col min="10243" max="10251" width="7.7109375" style="3" customWidth="1"/>
    <col min="10252" max="10252" width="8.28515625" style="3" customWidth="1"/>
    <col min="10253" max="10255" width="7.7109375" style="3" customWidth="1"/>
    <col min="10256" max="10497" width="11.42578125" style="3"/>
    <col min="10498" max="10498" width="26.85546875" style="3" customWidth="1"/>
    <col min="10499" max="10507" width="7.7109375" style="3" customWidth="1"/>
    <col min="10508" max="10508" width="8.28515625" style="3" customWidth="1"/>
    <col min="10509" max="10511" width="7.7109375" style="3" customWidth="1"/>
    <col min="10512" max="10753" width="11.42578125" style="3"/>
    <col min="10754" max="10754" width="26.85546875" style="3" customWidth="1"/>
    <col min="10755" max="10763" width="7.7109375" style="3" customWidth="1"/>
    <col min="10764" max="10764" width="8.28515625" style="3" customWidth="1"/>
    <col min="10765" max="10767" width="7.7109375" style="3" customWidth="1"/>
    <col min="10768" max="11009" width="11.42578125" style="3"/>
    <col min="11010" max="11010" width="26.85546875" style="3" customWidth="1"/>
    <col min="11011" max="11019" width="7.7109375" style="3" customWidth="1"/>
    <col min="11020" max="11020" width="8.28515625" style="3" customWidth="1"/>
    <col min="11021" max="11023" width="7.7109375" style="3" customWidth="1"/>
    <col min="11024" max="11265" width="11.42578125" style="3"/>
    <col min="11266" max="11266" width="26.85546875" style="3" customWidth="1"/>
    <col min="11267" max="11275" width="7.7109375" style="3" customWidth="1"/>
    <col min="11276" max="11276" width="8.28515625" style="3" customWidth="1"/>
    <col min="11277" max="11279" width="7.7109375" style="3" customWidth="1"/>
    <col min="11280" max="11521" width="11.42578125" style="3"/>
    <col min="11522" max="11522" width="26.85546875" style="3" customWidth="1"/>
    <col min="11523" max="11531" width="7.7109375" style="3" customWidth="1"/>
    <col min="11532" max="11532" width="8.28515625" style="3" customWidth="1"/>
    <col min="11533" max="11535" width="7.7109375" style="3" customWidth="1"/>
    <col min="11536" max="11777" width="11.42578125" style="3"/>
    <col min="11778" max="11778" width="26.85546875" style="3" customWidth="1"/>
    <col min="11779" max="11787" width="7.7109375" style="3" customWidth="1"/>
    <col min="11788" max="11788" width="8.28515625" style="3" customWidth="1"/>
    <col min="11789" max="11791" width="7.7109375" style="3" customWidth="1"/>
    <col min="11792" max="12033" width="11.42578125" style="3"/>
    <col min="12034" max="12034" width="26.85546875" style="3" customWidth="1"/>
    <col min="12035" max="12043" width="7.7109375" style="3" customWidth="1"/>
    <col min="12044" max="12044" width="8.28515625" style="3" customWidth="1"/>
    <col min="12045" max="12047" width="7.7109375" style="3" customWidth="1"/>
    <col min="12048" max="12289" width="11.42578125" style="3"/>
    <col min="12290" max="12290" width="26.85546875" style="3" customWidth="1"/>
    <col min="12291" max="12299" width="7.7109375" style="3" customWidth="1"/>
    <col min="12300" max="12300" width="8.28515625" style="3" customWidth="1"/>
    <col min="12301" max="12303" width="7.7109375" style="3" customWidth="1"/>
    <col min="12304" max="12545" width="11.42578125" style="3"/>
    <col min="12546" max="12546" width="26.85546875" style="3" customWidth="1"/>
    <col min="12547" max="12555" width="7.7109375" style="3" customWidth="1"/>
    <col min="12556" max="12556" width="8.28515625" style="3" customWidth="1"/>
    <col min="12557" max="12559" width="7.7109375" style="3" customWidth="1"/>
    <col min="12560" max="12801" width="11.42578125" style="3"/>
    <col min="12802" max="12802" width="26.85546875" style="3" customWidth="1"/>
    <col min="12803" max="12811" width="7.7109375" style="3" customWidth="1"/>
    <col min="12812" max="12812" width="8.28515625" style="3" customWidth="1"/>
    <col min="12813" max="12815" width="7.7109375" style="3" customWidth="1"/>
    <col min="12816" max="13057" width="11.42578125" style="3"/>
    <col min="13058" max="13058" width="26.85546875" style="3" customWidth="1"/>
    <col min="13059" max="13067" width="7.7109375" style="3" customWidth="1"/>
    <col min="13068" max="13068" width="8.28515625" style="3" customWidth="1"/>
    <col min="13069" max="13071" width="7.7109375" style="3" customWidth="1"/>
    <col min="13072" max="13313" width="11.42578125" style="3"/>
    <col min="13314" max="13314" width="26.85546875" style="3" customWidth="1"/>
    <col min="13315" max="13323" width="7.7109375" style="3" customWidth="1"/>
    <col min="13324" max="13324" width="8.28515625" style="3" customWidth="1"/>
    <col min="13325" max="13327" width="7.7109375" style="3" customWidth="1"/>
    <col min="13328" max="13569" width="11.42578125" style="3"/>
    <col min="13570" max="13570" width="26.85546875" style="3" customWidth="1"/>
    <col min="13571" max="13579" width="7.7109375" style="3" customWidth="1"/>
    <col min="13580" max="13580" width="8.28515625" style="3" customWidth="1"/>
    <col min="13581" max="13583" width="7.7109375" style="3" customWidth="1"/>
    <col min="13584" max="13825" width="11.42578125" style="3"/>
    <col min="13826" max="13826" width="26.85546875" style="3" customWidth="1"/>
    <col min="13827" max="13835" width="7.7109375" style="3" customWidth="1"/>
    <col min="13836" max="13836" width="8.28515625" style="3" customWidth="1"/>
    <col min="13837" max="13839" width="7.7109375" style="3" customWidth="1"/>
    <col min="13840" max="14081" width="11.42578125" style="3"/>
    <col min="14082" max="14082" width="26.85546875" style="3" customWidth="1"/>
    <col min="14083" max="14091" width="7.7109375" style="3" customWidth="1"/>
    <col min="14092" max="14092" width="8.28515625" style="3" customWidth="1"/>
    <col min="14093" max="14095" width="7.7109375" style="3" customWidth="1"/>
    <col min="14096" max="14337" width="11.42578125" style="3"/>
    <col min="14338" max="14338" width="26.85546875" style="3" customWidth="1"/>
    <col min="14339" max="14347" width="7.7109375" style="3" customWidth="1"/>
    <col min="14348" max="14348" width="8.28515625" style="3" customWidth="1"/>
    <col min="14349" max="14351" width="7.7109375" style="3" customWidth="1"/>
    <col min="14352" max="14593" width="11.42578125" style="3"/>
    <col min="14594" max="14594" width="26.85546875" style="3" customWidth="1"/>
    <col min="14595" max="14603" width="7.7109375" style="3" customWidth="1"/>
    <col min="14604" max="14604" width="8.28515625" style="3" customWidth="1"/>
    <col min="14605" max="14607" width="7.7109375" style="3" customWidth="1"/>
    <col min="14608" max="14849" width="11.42578125" style="3"/>
    <col min="14850" max="14850" width="26.85546875" style="3" customWidth="1"/>
    <col min="14851" max="14859" width="7.7109375" style="3" customWidth="1"/>
    <col min="14860" max="14860" width="8.28515625" style="3" customWidth="1"/>
    <col min="14861" max="14863" width="7.7109375" style="3" customWidth="1"/>
    <col min="14864" max="15105" width="11.42578125" style="3"/>
    <col min="15106" max="15106" width="26.85546875" style="3" customWidth="1"/>
    <col min="15107" max="15115" width="7.7109375" style="3" customWidth="1"/>
    <col min="15116" max="15116" width="8.28515625" style="3" customWidth="1"/>
    <col min="15117" max="15119" width="7.7109375" style="3" customWidth="1"/>
    <col min="15120" max="15361" width="11.42578125" style="3"/>
    <col min="15362" max="15362" width="26.85546875" style="3" customWidth="1"/>
    <col min="15363" max="15371" width="7.7109375" style="3" customWidth="1"/>
    <col min="15372" max="15372" width="8.28515625" style="3" customWidth="1"/>
    <col min="15373" max="15375" width="7.7109375" style="3" customWidth="1"/>
    <col min="15376" max="15617" width="11.42578125" style="3"/>
    <col min="15618" max="15618" width="26.85546875" style="3" customWidth="1"/>
    <col min="15619" max="15627" width="7.7109375" style="3" customWidth="1"/>
    <col min="15628" max="15628" width="8.28515625" style="3" customWidth="1"/>
    <col min="15629" max="15631" width="7.7109375" style="3" customWidth="1"/>
    <col min="15632" max="15873" width="11.42578125" style="3"/>
    <col min="15874" max="15874" width="26.85546875" style="3" customWidth="1"/>
    <col min="15875" max="15883" width="7.7109375" style="3" customWidth="1"/>
    <col min="15884" max="15884" width="8.28515625" style="3" customWidth="1"/>
    <col min="15885" max="15887" width="7.7109375" style="3" customWidth="1"/>
    <col min="15888" max="16129" width="11.42578125" style="3"/>
    <col min="16130" max="16130" width="26.85546875" style="3" customWidth="1"/>
    <col min="16131" max="16139" width="7.7109375" style="3" customWidth="1"/>
    <col min="16140" max="16140" width="8.28515625" style="3" customWidth="1"/>
    <col min="16141" max="16143" width="7.7109375" style="3" customWidth="1"/>
    <col min="16144" max="16384" width="11.42578125" style="3"/>
  </cols>
  <sheetData>
    <row r="1" spans="1:24" ht="20.25" customHeight="1" x14ac:dyDescent="0.25">
      <c r="A1" s="95"/>
      <c r="B1" s="96"/>
      <c r="C1" s="97"/>
      <c r="D1" s="84" t="s">
        <v>20</v>
      </c>
      <c r="E1" s="84"/>
      <c r="F1" s="84"/>
      <c r="G1" s="84"/>
      <c r="H1" s="84"/>
      <c r="I1" s="84"/>
      <c r="J1" s="84"/>
      <c r="K1" s="84"/>
      <c r="L1" s="84"/>
      <c r="M1" s="84"/>
      <c r="N1" s="84"/>
      <c r="O1" s="85"/>
    </row>
    <row r="2" spans="1:24" ht="15.75" customHeight="1" thickBot="1" x14ac:dyDescent="0.3">
      <c r="A2" s="98"/>
      <c r="B2" s="99"/>
      <c r="C2" s="100"/>
      <c r="D2" s="86" t="s">
        <v>84</v>
      </c>
      <c r="E2" s="86"/>
      <c r="F2" s="86"/>
      <c r="G2" s="86"/>
      <c r="H2" s="86"/>
      <c r="I2" s="86"/>
      <c r="J2" s="86"/>
      <c r="K2" s="86"/>
      <c r="L2" s="86"/>
      <c r="M2" s="86"/>
      <c r="N2" s="86"/>
      <c r="O2" s="87"/>
    </row>
    <row r="3" spans="1:24" ht="13.5" customHeight="1" x14ac:dyDescent="0.25">
      <c r="A3" s="88" t="s">
        <v>0</v>
      </c>
      <c r="B3" s="89"/>
      <c r="C3" s="89"/>
      <c r="D3" s="89"/>
      <c r="E3" s="89"/>
      <c r="F3" s="89" t="str">
        <f>'SET-CONTROL INTERNO'!J3</f>
        <v>CONTROL INTERNO</v>
      </c>
      <c r="G3" s="89"/>
      <c r="H3" s="89"/>
      <c r="I3" s="89"/>
      <c r="J3" s="89"/>
      <c r="K3" s="89"/>
      <c r="L3" s="89"/>
      <c r="M3" s="89"/>
      <c r="N3" s="89"/>
      <c r="O3" s="90"/>
    </row>
    <row r="4" spans="1:24" ht="15.75" customHeight="1" x14ac:dyDescent="0.25">
      <c r="A4" s="91" t="s">
        <v>1</v>
      </c>
      <c r="B4" s="92"/>
      <c r="C4" s="92"/>
      <c r="D4" s="92"/>
      <c r="E4" s="92"/>
      <c r="F4" s="93" t="str">
        <f>'SET-CONTROL INTERNO'!$B7</f>
        <v>Cumplimiento informes externos a cargo de oficina de CI</v>
      </c>
      <c r="G4" s="93"/>
      <c r="H4" s="93"/>
      <c r="I4" s="93"/>
      <c r="J4" s="93"/>
      <c r="K4" s="93"/>
      <c r="L4" s="93"/>
      <c r="M4" s="93"/>
      <c r="N4" s="93"/>
      <c r="O4" s="94"/>
    </row>
    <row r="5" spans="1:24" ht="15.75" customHeight="1" x14ac:dyDescent="0.25">
      <c r="A5" s="91" t="s">
        <v>72</v>
      </c>
      <c r="B5" s="92"/>
      <c r="C5" s="92"/>
      <c r="D5" s="92"/>
      <c r="E5" s="92"/>
      <c r="F5" s="125" t="str">
        <f>'SET-CONTROL INTERNO'!F7</f>
        <v>Eficacia</v>
      </c>
      <c r="G5" s="126"/>
      <c r="H5" s="126"/>
      <c r="I5" s="126"/>
      <c r="J5" s="126"/>
      <c r="K5" s="126"/>
      <c r="L5" s="126"/>
      <c r="M5" s="126"/>
      <c r="N5" s="126"/>
      <c r="O5" s="127"/>
    </row>
    <row r="6" spans="1:24" ht="17.25" customHeight="1" thickBot="1" x14ac:dyDescent="0.3">
      <c r="A6" s="128" t="s">
        <v>21</v>
      </c>
      <c r="B6" s="129"/>
      <c r="C6" s="129"/>
      <c r="D6" s="129"/>
      <c r="E6" s="129"/>
      <c r="F6" s="20" t="s">
        <v>51</v>
      </c>
      <c r="G6" s="130" t="str">
        <f>'SET-CONTROL INTERNO'!A7</f>
        <v>IN02</v>
      </c>
      <c r="H6" s="130"/>
      <c r="I6" s="130"/>
      <c r="J6" s="130"/>
      <c r="K6" s="130"/>
      <c r="L6" s="130"/>
      <c r="M6" s="130"/>
      <c r="N6" s="130"/>
      <c r="O6" s="131"/>
    </row>
    <row r="7" spans="1:24" ht="12.75" customHeight="1" x14ac:dyDescent="0.25">
      <c r="A7" s="132" t="s">
        <v>22</v>
      </c>
      <c r="B7" s="133"/>
      <c r="C7" s="133"/>
      <c r="D7" s="133"/>
      <c r="E7" s="79" t="s">
        <v>23</v>
      </c>
      <c r="F7" s="79" t="s">
        <v>24</v>
      </c>
      <c r="G7" s="79"/>
      <c r="H7" s="79" t="s">
        <v>25</v>
      </c>
      <c r="I7" s="79" t="s">
        <v>26</v>
      </c>
      <c r="J7" s="79" t="s">
        <v>27</v>
      </c>
      <c r="K7" s="79"/>
      <c r="L7" s="81" t="s">
        <v>28</v>
      </c>
      <c r="M7" s="81"/>
      <c r="N7" s="81"/>
      <c r="O7" s="82"/>
    </row>
    <row r="8" spans="1:24" ht="46.5" customHeight="1" x14ac:dyDescent="0.25">
      <c r="A8" s="134"/>
      <c r="B8" s="83"/>
      <c r="C8" s="83"/>
      <c r="D8" s="83"/>
      <c r="E8" s="80"/>
      <c r="F8" s="80"/>
      <c r="G8" s="80"/>
      <c r="H8" s="80"/>
      <c r="I8" s="80"/>
      <c r="J8" s="80"/>
      <c r="K8" s="80"/>
      <c r="L8" s="83" t="s">
        <v>29</v>
      </c>
      <c r="M8" s="83"/>
      <c r="N8" s="83" t="s">
        <v>30</v>
      </c>
      <c r="O8" s="141"/>
    </row>
    <row r="9" spans="1:24" ht="77.25" customHeight="1" thickBot="1" x14ac:dyDescent="0.3">
      <c r="A9" s="101" t="str">
        <f>'SET-CONTROL INTERNO'!$C7</f>
        <v>Medir y controlar el grado de cumplimiento de los informes externos que le compete emitir a la oficina de control interno a entes de control y vigilancia, como los reportes a publicar en la página WEB institucional de la Sociedad.</v>
      </c>
      <c r="B9" s="102"/>
      <c r="C9" s="102"/>
      <c r="D9" s="102"/>
      <c r="E9" s="16" t="s">
        <v>35</v>
      </c>
      <c r="F9" s="102" t="str">
        <f>'SET-CONTROL INTERNO'!$D7</f>
        <v>No. informes a cargo de control interno emitidos en el periodo / No. de informes a cargo de la oficina de control interno * 100</v>
      </c>
      <c r="G9" s="102"/>
      <c r="H9" s="14">
        <f>$O16</f>
        <v>1</v>
      </c>
      <c r="I9" s="29" t="str">
        <f>'SET-CONTROL INTERNO'!$E7</f>
        <v>Mensual</v>
      </c>
      <c r="J9" s="122" t="s">
        <v>110</v>
      </c>
      <c r="K9" s="123"/>
      <c r="L9" s="123"/>
      <c r="M9" s="123"/>
      <c r="N9" s="123"/>
      <c r="O9" s="124"/>
    </row>
    <row r="10" spans="1:24" ht="13.5" customHeight="1" x14ac:dyDescent="0.25">
      <c r="A10" s="119" t="s">
        <v>38</v>
      </c>
      <c r="B10" s="120"/>
      <c r="C10" s="120"/>
      <c r="D10" s="120"/>
      <c r="E10" s="120"/>
      <c r="F10" s="120"/>
      <c r="G10" s="120"/>
      <c r="H10" s="120"/>
      <c r="I10" s="120"/>
      <c r="J10" s="120"/>
      <c r="K10" s="120"/>
      <c r="L10" s="120"/>
      <c r="M10" s="120"/>
      <c r="N10" s="120"/>
      <c r="O10" s="121"/>
    </row>
    <row r="11" spans="1:24" ht="21.75" customHeight="1" thickBot="1" x14ac:dyDescent="0.3">
      <c r="A11" s="173" t="s">
        <v>71</v>
      </c>
      <c r="B11" s="174"/>
      <c r="C11" s="174"/>
      <c r="D11" s="174"/>
      <c r="E11" s="174"/>
      <c r="F11" s="174"/>
      <c r="G11" s="174"/>
      <c r="H11" s="174"/>
      <c r="I11" s="174"/>
      <c r="J11" s="174"/>
      <c r="K11" s="174"/>
      <c r="L11" s="174"/>
      <c r="M11" s="174"/>
      <c r="N11" s="174"/>
      <c r="O11" s="175"/>
    </row>
    <row r="12" spans="1:24" ht="15" customHeight="1" thickBot="1" x14ac:dyDescent="0.3">
      <c r="A12" s="135" t="s">
        <v>31</v>
      </c>
      <c r="B12" s="136"/>
      <c r="C12" s="136"/>
      <c r="D12" s="136"/>
      <c r="E12" s="136"/>
      <c r="F12" s="136"/>
      <c r="G12" s="136"/>
      <c r="H12" s="136"/>
      <c r="I12" s="136"/>
      <c r="J12" s="136"/>
      <c r="K12" s="136"/>
      <c r="L12" s="136"/>
      <c r="M12" s="136"/>
      <c r="N12" s="136"/>
      <c r="O12" s="137"/>
      <c r="V12" s="8"/>
      <c r="W12" s="30"/>
      <c r="X12" s="30"/>
    </row>
    <row r="13" spans="1:24" ht="16.5" customHeight="1" x14ac:dyDescent="0.25">
      <c r="A13" s="138" t="s">
        <v>119</v>
      </c>
      <c r="B13" s="139"/>
      <c r="C13" s="139"/>
      <c r="D13" s="139"/>
      <c r="E13" s="139"/>
      <c r="F13" s="139"/>
      <c r="G13" s="139"/>
      <c r="H13" s="139"/>
      <c r="I13" s="139"/>
      <c r="J13" s="139"/>
      <c r="K13" s="139"/>
      <c r="L13" s="139"/>
      <c r="M13" s="139"/>
      <c r="N13" s="139"/>
      <c r="O13" s="140"/>
      <c r="V13" s="8"/>
      <c r="W13" s="9"/>
      <c r="X13" s="9"/>
    </row>
    <row r="14" spans="1:24" ht="16.5" customHeight="1" x14ac:dyDescent="0.25">
      <c r="A14" s="113" t="s">
        <v>32</v>
      </c>
      <c r="B14" s="114"/>
      <c r="C14" s="48" t="s">
        <v>8</v>
      </c>
      <c r="D14" s="48" t="s">
        <v>9</v>
      </c>
      <c r="E14" s="48" t="s">
        <v>10</v>
      </c>
      <c r="F14" s="48" t="s">
        <v>11</v>
      </c>
      <c r="G14" s="48" t="s">
        <v>12</v>
      </c>
      <c r="H14" s="48" t="s">
        <v>13</v>
      </c>
      <c r="I14" s="48" t="s">
        <v>14</v>
      </c>
      <c r="J14" s="48" t="s">
        <v>15</v>
      </c>
      <c r="K14" s="48" t="s">
        <v>16</v>
      </c>
      <c r="L14" s="48" t="s">
        <v>17</v>
      </c>
      <c r="M14" s="48" t="s">
        <v>18</v>
      </c>
      <c r="N14" s="48" t="s">
        <v>19</v>
      </c>
      <c r="O14" s="6" t="s">
        <v>33</v>
      </c>
      <c r="V14" s="8"/>
      <c r="W14" s="9"/>
      <c r="X14" s="9"/>
    </row>
    <row r="15" spans="1:24" ht="16.5" customHeight="1" x14ac:dyDescent="0.25">
      <c r="A15" s="115" t="s">
        <v>39</v>
      </c>
      <c r="B15" s="116"/>
      <c r="C15" s="50">
        <f t="shared" ref="C15:N15" si="0">$O$15</f>
        <v>1</v>
      </c>
      <c r="D15" s="50">
        <f t="shared" si="0"/>
        <v>1</v>
      </c>
      <c r="E15" s="50">
        <f t="shared" si="0"/>
        <v>1</v>
      </c>
      <c r="F15" s="50">
        <f t="shared" si="0"/>
        <v>1</v>
      </c>
      <c r="G15" s="50">
        <f t="shared" si="0"/>
        <v>1</v>
      </c>
      <c r="H15" s="50">
        <f t="shared" si="0"/>
        <v>1</v>
      </c>
      <c r="I15" s="50">
        <f t="shared" si="0"/>
        <v>1</v>
      </c>
      <c r="J15" s="50">
        <f t="shared" si="0"/>
        <v>1</v>
      </c>
      <c r="K15" s="50">
        <f t="shared" si="0"/>
        <v>1</v>
      </c>
      <c r="L15" s="50">
        <f t="shared" si="0"/>
        <v>1</v>
      </c>
      <c r="M15" s="50">
        <f t="shared" si="0"/>
        <v>1</v>
      </c>
      <c r="N15" s="50">
        <f t="shared" si="0"/>
        <v>1</v>
      </c>
      <c r="O15" s="51">
        <f>'SET-CONTROL INTERNO'!J7</f>
        <v>1</v>
      </c>
      <c r="V15" s="8"/>
      <c r="W15" s="9"/>
      <c r="X15" s="9"/>
    </row>
    <row r="16" spans="1:24" ht="17.25" customHeight="1" x14ac:dyDescent="0.25">
      <c r="A16" s="115" t="s">
        <v>118</v>
      </c>
      <c r="B16" s="116"/>
      <c r="C16" s="50">
        <f t="shared" ref="C16:N16" si="1">$O$16</f>
        <v>1</v>
      </c>
      <c r="D16" s="50">
        <f t="shared" si="1"/>
        <v>1</v>
      </c>
      <c r="E16" s="50">
        <f t="shared" si="1"/>
        <v>1</v>
      </c>
      <c r="F16" s="50">
        <f t="shared" si="1"/>
        <v>1</v>
      </c>
      <c r="G16" s="50">
        <f t="shared" si="1"/>
        <v>1</v>
      </c>
      <c r="H16" s="50">
        <f t="shared" si="1"/>
        <v>1</v>
      </c>
      <c r="I16" s="50">
        <f t="shared" si="1"/>
        <v>1</v>
      </c>
      <c r="J16" s="50">
        <f t="shared" si="1"/>
        <v>1</v>
      </c>
      <c r="K16" s="50">
        <f t="shared" si="1"/>
        <v>1</v>
      </c>
      <c r="L16" s="50">
        <f t="shared" si="1"/>
        <v>1</v>
      </c>
      <c r="M16" s="50">
        <f t="shared" si="1"/>
        <v>1</v>
      </c>
      <c r="N16" s="50">
        <f t="shared" si="1"/>
        <v>1</v>
      </c>
      <c r="O16" s="52">
        <f>'SET-CONTROL INTERNO'!K7</f>
        <v>1</v>
      </c>
      <c r="V16" s="8"/>
      <c r="W16" s="9"/>
      <c r="X16" s="9"/>
    </row>
    <row r="17" spans="1:24" ht="17.25" customHeight="1" x14ac:dyDescent="0.25">
      <c r="A17" s="117" t="s">
        <v>114</v>
      </c>
      <c r="B17" s="118"/>
      <c r="C17" s="11">
        <f>IF((C19),C18/C19,"-")</f>
        <v>1</v>
      </c>
      <c r="D17" s="11">
        <f>IF((D19),D18/D19,"-")</f>
        <v>1</v>
      </c>
      <c r="E17" s="11">
        <f>IF((E19),E18/E19,"-")</f>
        <v>1</v>
      </c>
      <c r="F17" s="11" t="str">
        <f>IF((F19),F18/F19,"-")</f>
        <v>-</v>
      </c>
      <c r="G17" s="11" t="str">
        <f t="shared" ref="G17:O17" si="2">IF((G19),G18/G19,"-")</f>
        <v>-</v>
      </c>
      <c r="H17" s="11">
        <f t="shared" si="2"/>
        <v>1</v>
      </c>
      <c r="I17" s="11">
        <f t="shared" si="2"/>
        <v>1</v>
      </c>
      <c r="J17" s="11" t="str">
        <f t="shared" si="2"/>
        <v>-</v>
      </c>
      <c r="K17" s="11" t="str">
        <f t="shared" si="2"/>
        <v>-</v>
      </c>
      <c r="L17" s="11" t="str">
        <f t="shared" si="2"/>
        <v>-</v>
      </c>
      <c r="M17" s="11" t="str">
        <f t="shared" si="2"/>
        <v>-</v>
      </c>
      <c r="N17" s="11" t="str">
        <f t="shared" si="2"/>
        <v>-</v>
      </c>
      <c r="O17" s="13">
        <f t="shared" si="2"/>
        <v>1</v>
      </c>
      <c r="V17" s="8"/>
      <c r="W17" s="9"/>
      <c r="X17" s="9"/>
    </row>
    <row r="18" spans="1:24" ht="27" customHeight="1" x14ac:dyDescent="0.25">
      <c r="A18" s="176" t="s">
        <v>37</v>
      </c>
      <c r="B18" s="47" t="s">
        <v>57</v>
      </c>
      <c r="C18" s="4">
        <v>3</v>
      </c>
      <c r="D18" s="4">
        <v>5</v>
      </c>
      <c r="E18" s="4">
        <v>2</v>
      </c>
      <c r="F18" s="4">
        <v>0</v>
      </c>
      <c r="G18" s="4">
        <v>0</v>
      </c>
      <c r="H18" s="4">
        <v>1</v>
      </c>
      <c r="I18" s="4">
        <v>4</v>
      </c>
      <c r="J18" s="4"/>
      <c r="K18" s="4"/>
      <c r="L18" s="4"/>
      <c r="M18" s="4"/>
      <c r="N18" s="4"/>
      <c r="O18" s="17">
        <f>SUM(C18:N18)</f>
        <v>15</v>
      </c>
      <c r="V18" s="8"/>
      <c r="W18" s="9"/>
      <c r="X18" s="9"/>
    </row>
    <row r="19" spans="1:24" ht="29.25" customHeight="1" thickBot="1" x14ac:dyDescent="0.3">
      <c r="A19" s="176"/>
      <c r="B19" s="47" t="s">
        <v>58</v>
      </c>
      <c r="C19" s="4">
        <v>3</v>
      </c>
      <c r="D19" s="4">
        <v>5</v>
      </c>
      <c r="E19" s="4">
        <v>2</v>
      </c>
      <c r="F19" s="4">
        <v>0</v>
      </c>
      <c r="G19" s="4">
        <v>0</v>
      </c>
      <c r="H19" s="4">
        <v>1</v>
      </c>
      <c r="I19" s="4">
        <v>4</v>
      </c>
      <c r="J19" s="4"/>
      <c r="K19" s="4"/>
      <c r="L19" s="4"/>
      <c r="M19" s="4"/>
      <c r="N19" s="4"/>
      <c r="O19" s="17">
        <f>SUM(C19:N19)</f>
        <v>15</v>
      </c>
      <c r="V19" s="8"/>
      <c r="W19" s="9"/>
      <c r="X19" s="9"/>
    </row>
    <row r="20" spans="1:24" ht="14.25" customHeight="1" thickBot="1" x14ac:dyDescent="0.3">
      <c r="A20" s="149" t="s">
        <v>34</v>
      </c>
      <c r="B20" s="150"/>
      <c r="C20" s="151"/>
      <c r="D20" s="170" t="str">
        <f>'SET-CONTROL INTERNO'!$G7</f>
        <v>Igual al 100%</v>
      </c>
      <c r="E20" s="180"/>
      <c r="F20" s="180"/>
      <c r="G20" s="181"/>
      <c r="H20" s="170" t="str">
        <f>'SET-CONTROL INTERNO'!$H7</f>
        <v>NA</v>
      </c>
      <c r="I20" s="180"/>
      <c r="J20" s="180"/>
      <c r="K20" s="181"/>
      <c r="L20" s="170" t="str">
        <f>'SET-CONTROL INTERNO'!$I7</f>
        <v>Menor al 100%</v>
      </c>
      <c r="M20" s="171"/>
      <c r="N20" s="171"/>
      <c r="O20" s="172"/>
      <c r="V20" s="8"/>
      <c r="W20" s="9"/>
      <c r="X20" s="9"/>
    </row>
    <row r="21" spans="1:24" ht="33" customHeight="1" thickBot="1" x14ac:dyDescent="0.3">
      <c r="A21" s="152"/>
      <c r="B21" s="153"/>
      <c r="C21" s="153"/>
      <c r="D21" s="108" t="s">
        <v>7</v>
      </c>
      <c r="E21" s="108"/>
      <c r="F21" s="108"/>
      <c r="G21" s="108"/>
      <c r="H21" s="109" t="s">
        <v>78</v>
      </c>
      <c r="I21" s="109"/>
      <c r="J21" s="109"/>
      <c r="K21" s="109"/>
      <c r="L21" s="103" t="s">
        <v>79</v>
      </c>
      <c r="M21" s="103"/>
      <c r="N21" s="103"/>
      <c r="O21" s="104"/>
      <c r="V21" s="8"/>
      <c r="W21" s="9"/>
      <c r="X21" s="9"/>
    </row>
    <row r="22" spans="1:24" ht="15.75" customHeight="1" thickBot="1" x14ac:dyDescent="0.3">
      <c r="A22" s="154" t="s">
        <v>36</v>
      </c>
      <c r="B22" s="155"/>
      <c r="C22" s="155"/>
      <c r="D22" s="155"/>
      <c r="E22" s="155"/>
      <c r="F22" s="155"/>
      <c r="G22" s="155"/>
      <c r="H22" s="155"/>
      <c r="I22" s="155"/>
      <c r="J22" s="155"/>
      <c r="K22" s="155"/>
      <c r="L22" s="155"/>
      <c r="M22" s="155"/>
      <c r="N22" s="155"/>
      <c r="O22" s="156"/>
      <c r="V22" s="8"/>
      <c r="W22" s="9"/>
      <c r="X22" s="9"/>
    </row>
    <row r="23" spans="1:24" ht="264.75" customHeight="1" thickBot="1" x14ac:dyDescent="0.3">
      <c r="A23" s="177"/>
      <c r="B23" s="178"/>
      <c r="C23" s="178"/>
      <c r="D23" s="178"/>
      <c r="E23" s="178"/>
      <c r="F23" s="178"/>
      <c r="G23" s="178"/>
      <c r="H23" s="178"/>
      <c r="I23" s="178"/>
      <c r="J23" s="178"/>
      <c r="K23" s="178"/>
      <c r="L23" s="178"/>
      <c r="M23" s="178"/>
      <c r="N23" s="178"/>
      <c r="O23" s="179"/>
      <c r="V23" s="8"/>
    </row>
    <row r="24" spans="1:24" ht="15" customHeight="1" x14ac:dyDescent="0.25">
      <c r="A24" s="160" t="s">
        <v>75</v>
      </c>
      <c r="B24" s="161"/>
      <c r="C24" s="161"/>
      <c r="D24" s="161"/>
      <c r="E24" s="161"/>
      <c r="F24" s="161"/>
      <c r="G24" s="161"/>
      <c r="H24" s="161"/>
      <c r="I24" s="161"/>
      <c r="J24" s="161"/>
      <c r="K24" s="161"/>
      <c r="L24" s="161"/>
      <c r="M24" s="161"/>
      <c r="N24" s="162" t="s">
        <v>77</v>
      </c>
      <c r="O24" s="163"/>
    </row>
    <row r="25" spans="1:24" ht="36" customHeight="1" x14ac:dyDescent="0.25">
      <c r="A25" s="166" t="s">
        <v>120</v>
      </c>
      <c r="B25" s="167"/>
      <c r="C25" s="167"/>
      <c r="D25" s="167"/>
      <c r="E25" s="167"/>
      <c r="F25" s="167"/>
      <c r="G25" s="167"/>
      <c r="H25" s="167"/>
      <c r="I25" s="167"/>
      <c r="J25" s="167"/>
      <c r="K25" s="167"/>
      <c r="L25" s="167"/>
      <c r="M25" s="167"/>
      <c r="N25" s="168">
        <v>43101</v>
      </c>
      <c r="O25" s="169"/>
    </row>
    <row r="26" spans="1:24" ht="33.75" customHeight="1" x14ac:dyDescent="0.25">
      <c r="A26" s="166" t="s">
        <v>122</v>
      </c>
      <c r="B26" s="167"/>
      <c r="C26" s="167"/>
      <c r="D26" s="167"/>
      <c r="E26" s="167"/>
      <c r="F26" s="167"/>
      <c r="G26" s="167"/>
      <c r="H26" s="167"/>
      <c r="I26" s="167"/>
      <c r="J26" s="167"/>
      <c r="K26" s="167"/>
      <c r="L26" s="167"/>
      <c r="M26" s="167"/>
      <c r="N26" s="168">
        <v>43132</v>
      </c>
      <c r="O26" s="169"/>
    </row>
    <row r="27" spans="1:24" ht="24.75" customHeight="1" x14ac:dyDescent="0.25">
      <c r="A27" s="166" t="s">
        <v>121</v>
      </c>
      <c r="B27" s="167"/>
      <c r="C27" s="167"/>
      <c r="D27" s="167"/>
      <c r="E27" s="167"/>
      <c r="F27" s="167"/>
      <c r="G27" s="167"/>
      <c r="H27" s="167"/>
      <c r="I27" s="167"/>
      <c r="J27" s="167"/>
      <c r="K27" s="167"/>
      <c r="L27" s="167"/>
      <c r="M27" s="167"/>
      <c r="N27" s="168">
        <v>43160</v>
      </c>
      <c r="O27" s="169"/>
    </row>
    <row r="28" spans="1:24" ht="15.75" customHeight="1" x14ac:dyDescent="0.25">
      <c r="A28" s="166" t="s">
        <v>66</v>
      </c>
      <c r="B28" s="167"/>
      <c r="C28" s="167"/>
      <c r="D28" s="167"/>
      <c r="E28" s="167"/>
      <c r="F28" s="167"/>
      <c r="G28" s="167"/>
      <c r="H28" s="167"/>
      <c r="I28" s="167"/>
      <c r="J28" s="167"/>
      <c r="K28" s="167"/>
      <c r="L28" s="167"/>
      <c r="M28" s="167"/>
      <c r="N28" s="168">
        <v>43191</v>
      </c>
      <c r="O28" s="169"/>
    </row>
    <row r="29" spans="1:24" ht="15" customHeight="1" x14ac:dyDescent="0.25">
      <c r="A29" s="166" t="s">
        <v>66</v>
      </c>
      <c r="B29" s="167"/>
      <c r="C29" s="167"/>
      <c r="D29" s="167"/>
      <c r="E29" s="167"/>
      <c r="F29" s="167"/>
      <c r="G29" s="167"/>
      <c r="H29" s="167"/>
      <c r="I29" s="167"/>
      <c r="J29" s="167"/>
      <c r="K29" s="167"/>
      <c r="L29" s="167"/>
      <c r="M29" s="167"/>
      <c r="N29" s="168">
        <v>43221</v>
      </c>
      <c r="O29" s="169"/>
    </row>
    <row r="30" spans="1:24" ht="14.25" customHeight="1" x14ac:dyDescent="0.25">
      <c r="A30" s="166" t="s">
        <v>128</v>
      </c>
      <c r="B30" s="167"/>
      <c r="C30" s="167"/>
      <c r="D30" s="167"/>
      <c r="E30" s="167"/>
      <c r="F30" s="167"/>
      <c r="G30" s="167"/>
      <c r="H30" s="167"/>
      <c r="I30" s="167"/>
      <c r="J30" s="167"/>
      <c r="K30" s="167"/>
      <c r="L30" s="167"/>
      <c r="M30" s="167"/>
      <c r="N30" s="168">
        <v>43252</v>
      </c>
      <c r="O30" s="169"/>
    </row>
    <row r="31" spans="1:24" ht="22.5" customHeight="1" x14ac:dyDescent="0.25">
      <c r="A31" s="166" t="s">
        <v>129</v>
      </c>
      <c r="B31" s="167"/>
      <c r="C31" s="167"/>
      <c r="D31" s="167"/>
      <c r="E31" s="167"/>
      <c r="F31" s="167"/>
      <c r="G31" s="167"/>
      <c r="H31" s="167"/>
      <c r="I31" s="167"/>
      <c r="J31" s="167"/>
      <c r="K31" s="167"/>
      <c r="L31" s="167"/>
      <c r="M31" s="167"/>
      <c r="N31" s="168">
        <v>43282</v>
      </c>
      <c r="O31" s="169"/>
    </row>
    <row r="32" spans="1:24" ht="18.75" customHeight="1" x14ac:dyDescent="0.25">
      <c r="A32" s="166"/>
      <c r="B32" s="167"/>
      <c r="C32" s="167"/>
      <c r="D32" s="167"/>
      <c r="E32" s="167"/>
      <c r="F32" s="167"/>
      <c r="G32" s="167"/>
      <c r="H32" s="167"/>
      <c r="I32" s="167"/>
      <c r="J32" s="167"/>
      <c r="K32" s="167"/>
      <c r="L32" s="167"/>
      <c r="M32" s="167"/>
      <c r="N32" s="168">
        <v>43313</v>
      </c>
      <c r="O32" s="169"/>
    </row>
    <row r="33" spans="1:17" ht="15.75" hidden="1" customHeight="1" x14ac:dyDescent="0.25">
      <c r="A33" s="166"/>
      <c r="B33" s="167"/>
      <c r="C33" s="167"/>
      <c r="D33" s="167"/>
      <c r="E33" s="167"/>
      <c r="F33" s="167"/>
      <c r="G33" s="167"/>
      <c r="H33" s="167"/>
      <c r="I33" s="167"/>
      <c r="J33" s="167"/>
      <c r="K33" s="167"/>
      <c r="L33" s="167"/>
      <c r="M33" s="167"/>
      <c r="N33" s="168">
        <v>43344</v>
      </c>
      <c r="O33" s="169"/>
    </row>
    <row r="34" spans="1:17" ht="18.75" hidden="1" customHeight="1" x14ac:dyDescent="0.25">
      <c r="A34" s="166"/>
      <c r="B34" s="167"/>
      <c r="C34" s="167"/>
      <c r="D34" s="167"/>
      <c r="E34" s="167"/>
      <c r="F34" s="167"/>
      <c r="G34" s="167"/>
      <c r="H34" s="167"/>
      <c r="I34" s="167"/>
      <c r="J34" s="167"/>
      <c r="K34" s="167"/>
      <c r="L34" s="167"/>
      <c r="M34" s="167"/>
      <c r="N34" s="168">
        <v>43374</v>
      </c>
      <c r="O34" s="169"/>
    </row>
    <row r="35" spans="1:17" ht="18.75" hidden="1" customHeight="1" x14ac:dyDescent="0.25">
      <c r="A35" s="166"/>
      <c r="B35" s="167"/>
      <c r="C35" s="167"/>
      <c r="D35" s="167"/>
      <c r="E35" s="167"/>
      <c r="F35" s="167"/>
      <c r="G35" s="167"/>
      <c r="H35" s="167"/>
      <c r="I35" s="167"/>
      <c r="J35" s="167"/>
      <c r="K35" s="167"/>
      <c r="L35" s="167"/>
      <c r="M35" s="167"/>
      <c r="N35" s="168">
        <v>43405</v>
      </c>
      <c r="O35" s="169"/>
    </row>
    <row r="36" spans="1:17" ht="18.75" customHeight="1" thickBot="1" x14ac:dyDescent="0.3">
      <c r="A36" s="166"/>
      <c r="B36" s="167"/>
      <c r="C36" s="167"/>
      <c r="D36" s="167"/>
      <c r="E36" s="167"/>
      <c r="F36" s="167"/>
      <c r="G36" s="167"/>
      <c r="H36" s="167"/>
      <c r="I36" s="167"/>
      <c r="J36" s="167"/>
      <c r="K36" s="167"/>
      <c r="L36" s="167"/>
      <c r="M36" s="167"/>
      <c r="N36" s="168">
        <v>43435</v>
      </c>
      <c r="O36" s="169"/>
    </row>
    <row r="37" spans="1:17" ht="19.5" customHeight="1" x14ac:dyDescent="0.25">
      <c r="A37" s="160" t="s">
        <v>76</v>
      </c>
      <c r="B37" s="161"/>
      <c r="C37" s="161"/>
      <c r="D37" s="161"/>
      <c r="E37" s="161"/>
      <c r="F37" s="161"/>
      <c r="G37" s="161"/>
      <c r="H37" s="161"/>
      <c r="I37" s="161"/>
      <c r="J37" s="161"/>
      <c r="K37" s="161"/>
      <c r="L37" s="161"/>
      <c r="M37" s="161"/>
      <c r="N37" s="162" t="s">
        <v>77</v>
      </c>
      <c r="O37" s="163"/>
    </row>
    <row r="38" spans="1:17" ht="15" x14ac:dyDescent="0.25">
      <c r="A38" s="166" t="s">
        <v>3</v>
      </c>
      <c r="B38" s="167"/>
      <c r="C38" s="167"/>
      <c r="D38" s="167"/>
      <c r="E38" s="167"/>
      <c r="F38" s="167"/>
      <c r="G38" s="167"/>
      <c r="H38" s="167"/>
      <c r="I38" s="167"/>
      <c r="J38" s="167"/>
      <c r="K38" s="167"/>
      <c r="L38" s="167"/>
      <c r="M38" s="167"/>
      <c r="N38" s="164"/>
      <c r="O38" s="165"/>
    </row>
    <row r="39" spans="1:17" ht="15.75" thickBot="1" x14ac:dyDescent="0.3">
      <c r="A39" s="157"/>
      <c r="B39" s="158"/>
      <c r="C39" s="158"/>
      <c r="D39" s="158"/>
      <c r="E39" s="158"/>
      <c r="F39" s="158"/>
      <c r="G39" s="158"/>
      <c r="H39" s="158"/>
      <c r="I39" s="158"/>
      <c r="J39" s="158"/>
      <c r="K39" s="158"/>
      <c r="L39" s="158"/>
      <c r="M39" s="158"/>
      <c r="N39" s="158"/>
      <c r="O39" s="159"/>
    </row>
    <row r="40" spans="1:17" ht="5.25" customHeight="1" x14ac:dyDescent="0.25">
      <c r="A40" s="142"/>
      <c r="B40" s="142"/>
      <c r="C40" s="142"/>
      <c r="D40" s="142"/>
      <c r="E40" s="142"/>
      <c r="F40" s="142"/>
      <c r="G40" s="142"/>
      <c r="H40" s="142"/>
      <c r="I40" s="142"/>
      <c r="J40" s="142"/>
      <c r="K40" s="142"/>
      <c r="L40" s="142"/>
      <c r="M40" s="142"/>
      <c r="N40" s="142"/>
      <c r="O40" s="142"/>
    </row>
    <row r="42" spans="1:17" ht="14.25" x14ac:dyDescent="0.2">
      <c r="Q42" s="37" t="s">
        <v>99</v>
      </c>
    </row>
    <row r="43" spans="1:17" ht="14.25" x14ac:dyDescent="0.2">
      <c r="Q43" s="37" t="s">
        <v>100</v>
      </c>
    </row>
    <row r="44" spans="1:17" ht="14.25" x14ac:dyDescent="0.2">
      <c r="Q44" s="37" t="s">
        <v>101</v>
      </c>
    </row>
    <row r="45" spans="1:17" ht="14.25" x14ac:dyDescent="0.2">
      <c r="Q45" s="37" t="s">
        <v>102</v>
      </c>
    </row>
    <row r="46" spans="1:17" ht="14.25" x14ac:dyDescent="0.2">
      <c r="Q46" s="37" t="s">
        <v>103</v>
      </c>
    </row>
    <row r="47" spans="1:17" ht="14.25" x14ac:dyDescent="0.2">
      <c r="Q47" s="37" t="s">
        <v>104</v>
      </c>
    </row>
    <row r="48" spans="1:17" ht="14.25" x14ac:dyDescent="0.2">
      <c r="Q48" s="37" t="s">
        <v>105</v>
      </c>
    </row>
    <row r="49" spans="17:17" ht="14.25" x14ac:dyDescent="0.2">
      <c r="Q49" s="37" t="s">
        <v>106</v>
      </c>
    </row>
    <row r="50" spans="17:17" ht="14.25" x14ac:dyDescent="0.2">
      <c r="Q50" s="37" t="s">
        <v>107</v>
      </c>
    </row>
    <row r="51" spans="17:17" ht="14.25" x14ac:dyDescent="0.2">
      <c r="Q51" s="37" t="s">
        <v>108</v>
      </c>
    </row>
    <row r="52" spans="17:17" ht="14.25" x14ac:dyDescent="0.2">
      <c r="Q52" s="37" t="s">
        <v>109</v>
      </c>
    </row>
    <row r="53" spans="17:17" ht="14.25" x14ac:dyDescent="0.2">
      <c r="Q53" s="37" t="s">
        <v>110</v>
      </c>
    </row>
    <row r="54" spans="17:17" ht="14.25" x14ac:dyDescent="0.2">
      <c r="Q54" s="37" t="s">
        <v>111</v>
      </c>
    </row>
    <row r="56" spans="17:17" x14ac:dyDescent="0.25">
      <c r="Q56" s="10">
        <v>0.8</v>
      </c>
    </row>
    <row r="57" spans="17:17" x14ac:dyDescent="0.25">
      <c r="Q57" s="10">
        <v>1</v>
      </c>
    </row>
  </sheetData>
  <sheetProtection algorithmName="SHA-512" hashValue="YxFfLrjAOAVJrfD4lV4GHlO75w/LV74qEtKBNJvZYMaswkJl9dPC+YQ4B08c4Ue53cZdN4af+r4XQdsjtDXIHw==" saltValue="poy4mGJM24bspM3sapBbUQ==" spinCount="100000" sheet="1" objects="1" scenarios="1"/>
  <mergeCells count="74">
    <mergeCell ref="A35:M35"/>
    <mergeCell ref="N35:O35"/>
    <mergeCell ref="A36:M36"/>
    <mergeCell ref="N36:O36"/>
    <mergeCell ref="A32:M32"/>
    <mergeCell ref="N32:O32"/>
    <mergeCell ref="A33:M33"/>
    <mergeCell ref="N33:O33"/>
    <mergeCell ref="A34:M34"/>
    <mergeCell ref="N34:O34"/>
    <mergeCell ref="A29:M29"/>
    <mergeCell ref="N29:O29"/>
    <mergeCell ref="A30:M30"/>
    <mergeCell ref="N30:O30"/>
    <mergeCell ref="A31:M31"/>
    <mergeCell ref="N31:O31"/>
    <mergeCell ref="A26:M26"/>
    <mergeCell ref="N26:O26"/>
    <mergeCell ref="A27:M27"/>
    <mergeCell ref="N27:O27"/>
    <mergeCell ref="A28:M28"/>
    <mergeCell ref="N28:O28"/>
    <mergeCell ref="A40:O40"/>
    <mergeCell ref="A23:O23"/>
    <mergeCell ref="H20:K20"/>
    <mergeCell ref="A20:C21"/>
    <mergeCell ref="D20:G20"/>
    <mergeCell ref="A22:O22"/>
    <mergeCell ref="A37:M37"/>
    <mergeCell ref="N37:O37"/>
    <mergeCell ref="A38:M38"/>
    <mergeCell ref="N38:O38"/>
    <mergeCell ref="A39:M39"/>
    <mergeCell ref="N39:O39"/>
    <mergeCell ref="A24:M24"/>
    <mergeCell ref="N24:O24"/>
    <mergeCell ref="A25:M25"/>
    <mergeCell ref="N25:O25"/>
    <mergeCell ref="A5:E5"/>
    <mergeCell ref="A16:B16"/>
    <mergeCell ref="A17:B17"/>
    <mergeCell ref="A18:A19"/>
    <mergeCell ref="A15:B15"/>
    <mergeCell ref="A10:O10"/>
    <mergeCell ref="J9:O9"/>
    <mergeCell ref="F5:O5"/>
    <mergeCell ref="A6:E6"/>
    <mergeCell ref="G6:O6"/>
    <mergeCell ref="A7:D8"/>
    <mergeCell ref="E7:E8"/>
    <mergeCell ref="F7:G8"/>
    <mergeCell ref="A12:O12"/>
    <mergeCell ref="A13:O13"/>
    <mergeCell ref="H7:H8"/>
    <mergeCell ref="N8:O8"/>
    <mergeCell ref="A9:D9"/>
    <mergeCell ref="F9:G9"/>
    <mergeCell ref="L21:O21"/>
    <mergeCell ref="L20:O20"/>
    <mergeCell ref="D21:G21"/>
    <mergeCell ref="H21:K21"/>
    <mergeCell ref="A11:O11"/>
    <mergeCell ref="A14:B14"/>
    <mergeCell ref="I7:I8"/>
    <mergeCell ref="J7:K8"/>
    <mergeCell ref="L7:O7"/>
    <mergeCell ref="L8:M8"/>
    <mergeCell ref="D1:O1"/>
    <mergeCell ref="D2:O2"/>
    <mergeCell ref="A3:E3"/>
    <mergeCell ref="F3:O3"/>
    <mergeCell ref="A4:E4"/>
    <mergeCell ref="F4:O4"/>
    <mergeCell ref="A1:C2"/>
  </mergeCells>
  <dataValidations count="1">
    <dataValidation type="list" allowBlank="1" showInputMessage="1" showErrorMessage="1" sqref="J9:O9" xr:uid="{00000000-0002-0000-0300-000000000000}">
      <formula1>$Q$42:$Q$54</formula1>
    </dataValidation>
  </dataValidations>
  <pageMargins left="0.39370078740157483" right="0.39370078740157483" top="0.35433070866141736" bottom="0.35433070866141736" header="0" footer="0"/>
  <pageSetup scale="73" orientation="portrait" horizontalDpi="4294967295" verticalDpi="4294967295"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6146"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6146"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59"/>
  <sheetViews>
    <sheetView zoomScaleNormal="100" zoomScaleSheetLayoutView="72" workbookViewId="0">
      <selection activeCell="A40" sqref="A40:M40"/>
    </sheetView>
  </sheetViews>
  <sheetFormatPr baseColWidth="10" defaultRowHeight="12.75" x14ac:dyDescent="0.25"/>
  <cols>
    <col min="1" max="1" width="3.85546875" style="3" customWidth="1"/>
    <col min="2" max="2" width="26.85546875" style="3" customWidth="1"/>
    <col min="3" max="11" width="7.7109375" style="3" customWidth="1"/>
    <col min="12" max="12" width="8.28515625" style="3" customWidth="1"/>
    <col min="13" max="15" width="7.7109375" style="3" customWidth="1"/>
    <col min="16" max="16" width="11.42578125" style="3"/>
    <col min="17" max="17" width="11.42578125" style="3" hidden="1" customWidth="1"/>
    <col min="18" max="18" width="0" style="3" hidden="1" customWidth="1"/>
    <col min="19" max="20" width="11.42578125" style="3" customWidth="1"/>
    <col min="21" max="21" width="9" style="3" customWidth="1"/>
    <col min="22" max="22" width="5.7109375" style="3" customWidth="1"/>
    <col min="23" max="23" width="10.42578125" style="3" customWidth="1"/>
    <col min="24" max="24" width="10" style="3" customWidth="1"/>
    <col min="25" max="257" width="11.42578125" style="3"/>
    <col min="258" max="258" width="26.85546875" style="3" customWidth="1"/>
    <col min="259" max="267" width="7.7109375" style="3" customWidth="1"/>
    <col min="268" max="268" width="8.28515625" style="3" customWidth="1"/>
    <col min="269" max="271" width="7.7109375" style="3" customWidth="1"/>
    <col min="272" max="513" width="11.42578125" style="3"/>
    <col min="514" max="514" width="26.85546875" style="3" customWidth="1"/>
    <col min="515" max="523" width="7.7109375" style="3" customWidth="1"/>
    <col min="524" max="524" width="8.28515625" style="3" customWidth="1"/>
    <col min="525" max="527" width="7.7109375" style="3" customWidth="1"/>
    <col min="528" max="769" width="11.42578125" style="3"/>
    <col min="770" max="770" width="26.85546875" style="3" customWidth="1"/>
    <col min="771" max="779" width="7.7109375" style="3" customWidth="1"/>
    <col min="780" max="780" width="8.28515625" style="3" customWidth="1"/>
    <col min="781" max="783" width="7.7109375" style="3" customWidth="1"/>
    <col min="784" max="1025" width="11.42578125" style="3"/>
    <col min="1026" max="1026" width="26.85546875" style="3" customWidth="1"/>
    <col min="1027" max="1035" width="7.7109375" style="3" customWidth="1"/>
    <col min="1036" max="1036" width="8.28515625" style="3" customWidth="1"/>
    <col min="1037" max="1039" width="7.7109375" style="3" customWidth="1"/>
    <col min="1040" max="1281" width="11.42578125" style="3"/>
    <col min="1282" max="1282" width="26.85546875" style="3" customWidth="1"/>
    <col min="1283" max="1291" width="7.7109375" style="3" customWidth="1"/>
    <col min="1292" max="1292" width="8.28515625" style="3" customWidth="1"/>
    <col min="1293" max="1295" width="7.7109375" style="3" customWidth="1"/>
    <col min="1296" max="1537" width="11.42578125" style="3"/>
    <col min="1538" max="1538" width="26.85546875" style="3" customWidth="1"/>
    <col min="1539" max="1547" width="7.7109375" style="3" customWidth="1"/>
    <col min="1548" max="1548" width="8.28515625" style="3" customWidth="1"/>
    <col min="1549" max="1551" width="7.7109375" style="3" customWidth="1"/>
    <col min="1552" max="1793" width="11.42578125" style="3"/>
    <col min="1794" max="1794" width="26.85546875" style="3" customWidth="1"/>
    <col min="1795" max="1803" width="7.7109375" style="3" customWidth="1"/>
    <col min="1804" max="1804" width="8.28515625" style="3" customWidth="1"/>
    <col min="1805" max="1807" width="7.7109375" style="3" customWidth="1"/>
    <col min="1808" max="2049" width="11.42578125" style="3"/>
    <col min="2050" max="2050" width="26.85546875" style="3" customWidth="1"/>
    <col min="2051" max="2059" width="7.7109375" style="3" customWidth="1"/>
    <col min="2060" max="2060" width="8.28515625" style="3" customWidth="1"/>
    <col min="2061" max="2063" width="7.7109375" style="3" customWidth="1"/>
    <col min="2064" max="2305" width="11.42578125" style="3"/>
    <col min="2306" max="2306" width="26.85546875" style="3" customWidth="1"/>
    <col min="2307" max="2315" width="7.7109375" style="3" customWidth="1"/>
    <col min="2316" max="2316" width="8.28515625" style="3" customWidth="1"/>
    <col min="2317" max="2319" width="7.7109375" style="3" customWidth="1"/>
    <col min="2320" max="2561" width="11.42578125" style="3"/>
    <col min="2562" max="2562" width="26.85546875" style="3" customWidth="1"/>
    <col min="2563" max="2571" width="7.7109375" style="3" customWidth="1"/>
    <col min="2572" max="2572" width="8.28515625" style="3" customWidth="1"/>
    <col min="2573" max="2575" width="7.7109375" style="3" customWidth="1"/>
    <col min="2576" max="2817" width="11.42578125" style="3"/>
    <col min="2818" max="2818" width="26.85546875" style="3" customWidth="1"/>
    <col min="2819" max="2827" width="7.7109375" style="3" customWidth="1"/>
    <col min="2828" max="2828" width="8.28515625" style="3" customWidth="1"/>
    <col min="2829" max="2831" width="7.7109375" style="3" customWidth="1"/>
    <col min="2832" max="3073" width="11.42578125" style="3"/>
    <col min="3074" max="3074" width="26.85546875" style="3" customWidth="1"/>
    <col min="3075" max="3083" width="7.7109375" style="3" customWidth="1"/>
    <col min="3084" max="3084" width="8.28515625" style="3" customWidth="1"/>
    <col min="3085" max="3087" width="7.7109375" style="3" customWidth="1"/>
    <col min="3088" max="3329" width="11.42578125" style="3"/>
    <col min="3330" max="3330" width="26.85546875" style="3" customWidth="1"/>
    <col min="3331" max="3339" width="7.7109375" style="3" customWidth="1"/>
    <col min="3340" max="3340" width="8.28515625" style="3" customWidth="1"/>
    <col min="3341" max="3343" width="7.7109375" style="3" customWidth="1"/>
    <col min="3344" max="3585" width="11.42578125" style="3"/>
    <col min="3586" max="3586" width="26.85546875" style="3" customWidth="1"/>
    <col min="3587" max="3595" width="7.7109375" style="3" customWidth="1"/>
    <col min="3596" max="3596" width="8.28515625" style="3" customWidth="1"/>
    <col min="3597" max="3599" width="7.7109375" style="3" customWidth="1"/>
    <col min="3600" max="3841" width="11.42578125" style="3"/>
    <col min="3842" max="3842" width="26.85546875" style="3" customWidth="1"/>
    <col min="3843" max="3851" width="7.7109375" style="3" customWidth="1"/>
    <col min="3852" max="3852" width="8.28515625" style="3" customWidth="1"/>
    <col min="3853" max="3855" width="7.7109375" style="3" customWidth="1"/>
    <col min="3856" max="4097" width="11.42578125" style="3"/>
    <col min="4098" max="4098" width="26.85546875" style="3" customWidth="1"/>
    <col min="4099" max="4107" width="7.7109375" style="3" customWidth="1"/>
    <col min="4108" max="4108" width="8.28515625" style="3" customWidth="1"/>
    <col min="4109" max="4111" width="7.7109375" style="3" customWidth="1"/>
    <col min="4112" max="4353" width="11.42578125" style="3"/>
    <col min="4354" max="4354" width="26.85546875" style="3" customWidth="1"/>
    <col min="4355" max="4363" width="7.7109375" style="3" customWidth="1"/>
    <col min="4364" max="4364" width="8.28515625" style="3" customWidth="1"/>
    <col min="4365" max="4367" width="7.7109375" style="3" customWidth="1"/>
    <col min="4368" max="4609" width="11.42578125" style="3"/>
    <col min="4610" max="4610" width="26.85546875" style="3" customWidth="1"/>
    <col min="4611" max="4619" width="7.7109375" style="3" customWidth="1"/>
    <col min="4620" max="4620" width="8.28515625" style="3" customWidth="1"/>
    <col min="4621" max="4623" width="7.7109375" style="3" customWidth="1"/>
    <col min="4624" max="4865" width="11.42578125" style="3"/>
    <col min="4866" max="4866" width="26.85546875" style="3" customWidth="1"/>
    <col min="4867" max="4875" width="7.7109375" style="3" customWidth="1"/>
    <col min="4876" max="4876" width="8.28515625" style="3" customWidth="1"/>
    <col min="4877" max="4879" width="7.7109375" style="3" customWidth="1"/>
    <col min="4880" max="5121" width="11.42578125" style="3"/>
    <col min="5122" max="5122" width="26.85546875" style="3" customWidth="1"/>
    <col min="5123" max="5131" width="7.7109375" style="3" customWidth="1"/>
    <col min="5132" max="5132" width="8.28515625" style="3" customWidth="1"/>
    <col min="5133" max="5135" width="7.7109375" style="3" customWidth="1"/>
    <col min="5136" max="5377" width="11.42578125" style="3"/>
    <col min="5378" max="5378" width="26.85546875" style="3" customWidth="1"/>
    <col min="5379" max="5387" width="7.7109375" style="3" customWidth="1"/>
    <col min="5388" max="5388" width="8.28515625" style="3" customWidth="1"/>
    <col min="5389" max="5391" width="7.7109375" style="3" customWidth="1"/>
    <col min="5392" max="5633" width="11.42578125" style="3"/>
    <col min="5634" max="5634" width="26.85546875" style="3" customWidth="1"/>
    <col min="5635" max="5643" width="7.7109375" style="3" customWidth="1"/>
    <col min="5644" max="5644" width="8.28515625" style="3" customWidth="1"/>
    <col min="5645" max="5647" width="7.7109375" style="3" customWidth="1"/>
    <col min="5648" max="5889" width="11.42578125" style="3"/>
    <col min="5890" max="5890" width="26.85546875" style="3" customWidth="1"/>
    <col min="5891" max="5899" width="7.7109375" style="3" customWidth="1"/>
    <col min="5900" max="5900" width="8.28515625" style="3" customWidth="1"/>
    <col min="5901" max="5903" width="7.7109375" style="3" customWidth="1"/>
    <col min="5904" max="6145" width="11.42578125" style="3"/>
    <col min="6146" max="6146" width="26.85546875" style="3" customWidth="1"/>
    <col min="6147" max="6155" width="7.7109375" style="3" customWidth="1"/>
    <col min="6156" max="6156" width="8.28515625" style="3" customWidth="1"/>
    <col min="6157" max="6159" width="7.7109375" style="3" customWidth="1"/>
    <col min="6160" max="6401" width="11.42578125" style="3"/>
    <col min="6402" max="6402" width="26.85546875" style="3" customWidth="1"/>
    <col min="6403" max="6411" width="7.7109375" style="3" customWidth="1"/>
    <col min="6412" max="6412" width="8.28515625" style="3" customWidth="1"/>
    <col min="6413" max="6415" width="7.7109375" style="3" customWidth="1"/>
    <col min="6416" max="6657" width="11.42578125" style="3"/>
    <col min="6658" max="6658" width="26.85546875" style="3" customWidth="1"/>
    <col min="6659" max="6667" width="7.7109375" style="3" customWidth="1"/>
    <col min="6668" max="6668" width="8.28515625" style="3" customWidth="1"/>
    <col min="6669" max="6671" width="7.7109375" style="3" customWidth="1"/>
    <col min="6672" max="6913" width="11.42578125" style="3"/>
    <col min="6914" max="6914" width="26.85546875" style="3" customWidth="1"/>
    <col min="6915" max="6923" width="7.7109375" style="3" customWidth="1"/>
    <col min="6924" max="6924" width="8.28515625" style="3" customWidth="1"/>
    <col min="6925" max="6927" width="7.7109375" style="3" customWidth="1"/>
    <col min="6928" max="7169" width="11.42578125" style="3"/>
    <col min="7170" max="7170" width="26.85546875" style="3" customWidth="1"/>
    <col min="7171" max="7179" width="7.7109375" style="3" customWidth="1"/>
    <col min="7180" max="7180" width="8.28515625" style="3" customWidth="1"/>
    <col min="7181" max="7183" width="7.7109375" style="3" customWidth="1"/>
    <col min="7184" max="7425" width="11.42578125" style="3"/>
    <col min="7426" max="7426" width="26.85546875" style="3" customWidth="1"/>
    <col min="7427" max="7435" width="7.7109375" style="3" customWidth="1"/>
    <col min="7436" max="7436" width="8.28515625" style="3" customWidth="1"/>
    <col min="7437" max="7439" width="7.7109375" style="3" customWidth="1"/>
    <col min="7440" max="7681" width="11.42578125" style="3"/>
    <col min="7682" max="7682" width="26.85546875" style="3" customWidth="1"/>
    <col min="7683" max="7691" width="7.7109375" style="3" customWidth="1"/>
    <col min="7692" max="7692" width="8.28515625" style="3" customWidth="1"/>
    <col min="7693" max="7695" width="7.7109375" style="3" customWidth="1"/>
    <col min="7696" max="7937" width="11.42578125" style="3"/>
    <col min="7938" max="7938" width="26.85546875" style="3" customWidth="1"/>
    <col min="7939" max="7947" width="7.7109375" style="3" customWidth="1"/>
    <col min="7948" max="7948" width="8.28515625" style="3" customWidth="1"/>
    <col min="7949" max="7951" width="7.7109375" style="3" customWidth="1"/>
    <col min="7952" max="8193" width="11.42578125" style="3"/>
    <col min="8194" max="8194" width="26.85546875" style="3" customWidth="1"/>
    <col min="8195" max="8203" width="7.7109375" style="3" customWidth="1"/>
    <col min="8204" max="8204" width="8.28515625" style="3" customWidth="1"/>
    <col min="8205" max="8207" width="7.7109375" style="3" customWidth="1"/>
    <col min="8208" max="8449" width="11.42578125" style="3"/>
    <col min="8450" max="8450" width="26.85546875" style="3" customWidth="1"/>
    <col min="8451" max="8459" width="7.7109375" style="3" customWidth="1"/>
    <col min="8460" max="8460" width="8.28515625" style="3" customWidth="1"/>
    <col min="8461" max="8463" width="7.7109375" style="3" customWidth="1"/>
    <col min="8464" max="8705" width="11.42578125" style="3"/>
    <col min="8706" max="8706" width="26.85546875" style="3" customWidth="1"/>
    <col min="8707" max="8715" width="7.7109375" style="3" customWidth="1"/>
    <col min="8716" max="8716" width="8.28515625" style="3" customWidth="1"/>
    <col min="8717" max="8719" width="7.7109375" style="3" customWidth="1"/>
    <col min="8720" max="8961" width="11.42578125" style="3"/>
    <col min="8962" max="8962" width="26.85546875" style="3" customWidth="1"/>
    <col min="8963" max="8971" width="7.7109375" style="3" customWidth="1"/>
    <col min="8972" max="8972" width="8.28515625" style="3" customWidth="1"/>
    <col min="8973" max="8975" width="7.7109375" style="3" customWidth="1"/>
    <col min="8976" max="9217" width="11.42578125" style="3"/>
    <col min="9218" max="9218" width="26.85546875" style="3" customWidth="1"/>
    <col min="9219" max="9227" width="7.7109375" style="3" customWidth="1"/>
    <col min="9228" max="9228" width="8.28515625" style="3" customWidth="1"/>
    <col min="9229" max="9231" width="7.7109375" style="3" customWidth="1"/>
    <col min="9232" max="9473" width="11.42578125" style="3"/>
    <col min="9474" max="9474" width="26.85546875" style="3" customWidth="1"/>
    <col min="9475" max="9483" width="7.7109375" style="3" customWidth="1"/>
    <col min="9484" max="9484" width="8.28515625" style="3" customWidth="1"/>
    <col min="9485" max="9487" width="7.7109375" style="3" customWidth="1"/>
    <col min="9488" max="9729" width="11.42578125" style="3"/>
    <col min="9730" max="9730" width="26.85546875" style="3" customWidth="1"/>
    <col min="9731" max="9739" width="7.7109375" style="3" customWidth="1"/>
    <col min="9740" max="9740" width="8.28515625" style="3" customWidth="1"/>
    <col min="9741" max="9743" width="7.7109375" style="3" customWidth="1"/>
    <col min="9744" max="9985" width="11.42578125" style="3"/>
    <col min="9986" max="9986" width="26.85546875" style="3" customWidth="1"/>
    <col min="9987" max="9995" width="7.7109375" style="3" customWidth="1"/>
    <col min="9996" max="9996" width="8.28515625" style="3" customWidth="1"/>
    <col min="9997" max="9999" width="7.7109375" style="3" customWidth="1"/>
    <col min="10000" max="10241" width="11.42578125" style="3"/>
    <col min="10242" max="10242" width="26.85546875" style="3" customWidth="1"/>
    <col min="10243" max="10251" width="7.7109375" style="3" customWidth="1"/>
    <col min="10252" max="10252" width="8.28515625" style="3" customWidth="1"/>
    <col min="10253" max="10255" width="7.7109375" style="3" customWidth="1"/>
    <col min="10256" max="10497" width="11.42578125" style="3"/>
    <col min="10498" max="10498" width="26.85546875" style="3" customWidth="1"/>
    <col min="10499" max="10507" width="7.7109375" style="3" customWidth="1"/>
    <col min="10508" max="10508" width="8.28515625" style="3" customWidth="1"/>
    <col min="10509" max="10511" width="7.7109375" style="3" customWidth="1"/>
    <col min="10512" max="10753" width="11.42578125" style="3"/>
    <col min="10754" max="10754" width="26.85546875" style="3" customWidth="1"/>
    <col min="10755" max="10763" width="7.7109375" style="3" customWidth="1"/>
    <col min="10764" max="10764" width="8.28515625" style="3" customWidth="1"/>
    <col min="10765" max="10767" width="7.7109375" style="3" customWidth="1"/>
    <col min="10768" max="11009" width="11.42578125" style="3"/>
    <col min="11010" max="11010" width="26.85546875" style="3" customWidth="1"/>
    <col min="11011" max="11019" width="7.7109375" style="3" customWidth="1"/>
    <col min="11020" max="11020" width="8.28515625" style="3" customWidth="1"/>
    <col min="11021" max="11023" width="7.7109375" style="3" customWidth="1"/>
    <col min="11024" max="11265" width="11.42578125" style="3"/>
    <col min="11266" max="11266" width="26.85546875" style="3" customWidth="1"/>
    <col min="11267" max="11275" width="7.7109375" style="3" customWidth="1"/>
    <col min="11276" max="11276" width="8.28515625" style="3" customWidth="1"/>
    <col min="11277" max="11279" width="7.7109375" style="3" customWidth="1"/>
    <col min="11280" max="11521" width="11.42578125" style="3"/>
    <col min="11522" max="11522" width="26.85546875" style="3" customWidth="1"/>
    <col min="11523" max="11531" width="7.7109375" style="3" customWidth="1"/>
    <col min="11532" max="11532" width="8.28515625" style="3" customWidth="1"/>
    <col min="11533" max="11535" width="7.7109375" style="3" customWidth="1"/>
    <col min="11536" max="11777" width="11.42578125" style="3"/>
    <col min="11778" max="11778" width="26.85546875" style="3" customWidth="1"/>
    <col min="11779" max="11787" width="7.7109375" style="3" customWidth="1"/>
    <col min="11788" max="11788" width="8.28515625" style="3" customWidth="1"/>
    <col min="11789" max="11791" width="7.7109375" style="3" customWidth="1"/>
    <col min="11792" max="12033" width="11.42578125" style="3"/>
    <col min="12034" max="12034" width="26.85546875" style="3" customWidth="1"/>
    <col min="12035" max="12043" width="7.7109375" style="3" customWidth="1"/>
    <col min="12044" max="12044" width="8.28515625" style="3" customWidth="1"/>
    <col min="12045" max="12047" width="7.7109375" style="3" customWidth="1"/>
    <col min="12048" max="12289" width="11.42578125" style="3"/>
    <col min="12290" max="12290" width="26.85546875" style="3" customWidth="1"/>
    <col min="12291" max="12299" width="7.7109375" style="3" customWidth="1"/>
    <col min="12300" max="12300" width="8.28515625" style="3" customWidth="1"/>
    <col min="12301" max="12303" width="7.7109375" style="3" customWidth="1"/>
    <col min="12304" max="12545" width="11.42578125" style="3"/>
    <col min="12546" max="12546" width="26.85546875" style="3" customWidth="1"/>
    <col min="12547" max="12555" width="7.7109375" style="3" customWidth="1"/>
    <col min="12556" max="12556" width="8.28515625" style="3" customWidth="1"/>
    <col min="12557" max="12559" width="7.7109375" style="3" customWidth="1"/>
    <col min="12560" max="12801" width="11.42578125" style="3"/>
    <col min="12802" max="12802" width="26.85546875" style="3" customWidth="1"/>
    <col min="12803" max="12811" width="7.7109375" style="3" customWidth="1"/>
    <col min="12812" max="12812" width="8.28515625" style="3" customWidth="1"/>
    <col min="12813" max="12815" width="7.7109375" style="3" customWidth="1"/>
    <col min="12816" max="13057" width="11.42578125" style="3"/>
    <col min="13058" max="13058" width="26.85546875" style="3" customWidth="1"/>
    <col min="13059" max="13067" width="7.7109375" style="3" customWidth="1"/>
    <col min="13068" max="13068" width="8.28515625" style="3" customWidth="1"/>
    <col min="13069" max="13071" width="7.7109375" style="3" customWidth="1"/>
    <col min="13072" max="13313" width="11.42578125" style="3"/>
    <col min="13314" max="13314" width="26.85546875" style="3" customWidth="1"/>
    <col min="13315" max="13323" width="7.7109375" style="3" customWidth="1"/>
    <col min="13324" max="13324" width="8.28515625" style="3" customWidth="1"/>
    <col min="13325" max="13327" width="7.7109375" style="3" customWidth="1"/>
    <col min="13328" max="13569" width="11.42578125" style="3"/>
    <col min="13570" max="13570" width="26.85546875" style="3" customWidth="1"/>
    <col min="13571" max="13579" width="7.7109375" style="3" customWidth="1"/>
    <col min="13580" max="13580" width="8.28515625" style="3" customWidth="1"/>
    <col min="13581" max="13583" width="7.7109375" style="3" customWidth="1"/>
    <col min="13584" max="13825" width="11.42578125" style="3"/>
    <col min="13826" max="13826" width="26.85546875" style="3" customWidth="1"/>
    <col min="13827" max="13835" width="7.7109375" style="3" customWidth="1"/>
    <col min="13836" max="13836" width="8.28515625" style="3" customWidth="1"/>
    <col min="13837" max="13839" width="7.7109375" style="3" customWidth="1"/>
    <col min="13840" max="14081" width="11.42578125" style="3"/>
    <col min="14082" max="14082" width="26.85546875" style="3" customWidth="1"/>
    <col min="14083" max="14091" width="7.7109375" style="3" customWidth="1"/>
    <col min="14092" max="14092" width="8.28515625" style="3" customWidth="1"/>
    <col min="14093" max="14095" width="7.7109375" style="3" customWidth="1"/>
    <col min="14096" max="14337" width="11.42578125" style="3"/>
    <col min="14338" max="14338" width="26.85546875" style="3" customWidth="1"/>
    <col min="14339" max="14347" width="7.7109375" style="3" customWidth="1"/>
    <col min="14348" max="14348" width="8.28515625" style="3" customWidth="1"/>
    <col min="14349" max="14351" width="7.7109375" style="3" customWidth="1"/>
    <col min="14352" max="14593" width="11.42578125" style="3"/>
    <col min="14594" max="14594" width="26.85546875" style="3" customWidth="1"/>
    <col min="14595" max="14603" width="7.7109375" style="3" customWidth="1"/>
    <col min="14604" max="14604" width="8.28515625" style="3" customWidth="1"/>
    <col min="14605" max="14607" width="7.7109375" style="3" customWidth="1"/>
    <col min="14608" max="14849" width="11.42578125" style="3"/>
    <col min="14850" max="14850" width="26.85546875" style="3" customWidth="1"/>
    <col min="14851" max="14859" width="7.7109375" style="3" customWidth="1"/>
    <col min="14860" max="14860" width="8.28515625" style="3" customWidth="1"/>
    <col min="14861" max="14863" width="7.7109375" style="3" customWidth="1"/>
    <col min="14864" max="15105" width="11.42578125" style="3"/>
    <col min="15106" max="15106" width="26.85546875" style="3" customWidth="1"/>
    <col min="15107" max="15115" width="7.7109375" style="3" customWidth="1"/>
    <col min="15116" max="15116" width="8.28515625" style="3" customWidth="1"/>
    <col min="15117" max="15119" width="7.7109375" style="3" customWidth="1"/>
    <col min="15120" max="15361" width="11.42578125" style="3"/>
    <col min="15362" max="15362" width="26.85546875" style="3" customWidth="1"/>
    <col min="15363" max="15371" width="7.7109375" style="3" customWidth="1"/>
    <col min="15372" max="15372" width="8.28515625" style="3" customWidth="1"/>
    <col min="15373" max="15375" width="7.7109375" style="3" customWidth="1"/>
    <col min="15376" max="15617" width="11.42578125" style="3"/>
    <col min="15618" max="15618" width="26.85546875" style="3" customWidth="1"/>
    <col min="15619" max="15627" width="7.7109375" style="3" customWidth="1"/>
    <col min="15628" max="15628" width="8.28515625" style="3" customWidth="1"/>
    <col min="15629" max="15631" width="7.7109375" style="3" customWidth="1"/>
    <col min="15632" max="15873" width="11.42578125" style="3"/>
    <col min="15874" max="15874" width="26.85546875" style="3" customWidth="1"/>
    <col min="15875" max="15883" width="7.7109375" style="3" customWidth="1"/>
    <col min="15884" max="15884" width="8.28515625" style="3" customWidth="1"/>
    <col min="15885" max="15887" width="7.7109375" style="3" customWidth="1"/>
    <col min="15888" max="16129" width="11.42578125" style="3"/>
    <col min="16130" max="16130" width="26.85546875" style="3" customWidth="1"/>
    <col min="16131" max="16139" width="7.7109375" style="3" customWidth="1"/>
    <col min="16140" max="16140" width="8.28515625" style="3" customWidth="1"/>
    <col min="16141" max="16143" width="7.7109375" style="3" customWidth="1"/>
    <col min="16144" max="16384" width="11.42578125" style="3"/>
  </cols>
  <sheetData>
    <row r="1" spans="1:24" ht="20.25" customHeight="1" x14ac:dyDescent="0.25">
      <c r="A1" s="95"/>
      <c r="B1" s="96"/>
      <c r="C1" s="97"/>
      <c r="D1" s="84" t="s">
        <v>20</v>
      </c>
      <c r="E1" s="84"/>
      <c r="F1" s="84"/>
      <c r="G1" s="84"/>
      <c r="H1" s="84"/>
      <c r="I1" s="84"/>
      <c r="J1" s="84"/>
      <c r="K1" s="84"/>
      <c r="L1" s="84"/>
      <c r="M1" s="84"/>
      <c r="N1" s="84"/>
      <c r="O1" s="85"/>
    </row>
    <row r="2" spans="1:24" ht="15.75" customHeight="1" thickBot="1" x14ac:dyDescent="0.3">
      <c r="A2" s="98"/>
      <c r="B2" s="99"/>
      <c r="C2" s="100"/>
      <c r="D2" s="86" t="s">
        <v>84</v>
      </c>
      <c r="E2" s="86"/>
      <c r="F2" s="86"/>
      <c r="G2" s="86"/>
      <c r="H2" s="86"/>
      <c r="I2" s="86"/>
      <c r="J2" s="86"/>
      <c r="K2" s="86"/>
      <c r="L2" s="86"/>
      <c r="M2" s="86"/>
      <c r="N2" s="86"/>
      <c r="O2" s="87"/>
    </row>
    <row r="3" spans="1:24" ht="13.5" customHeight="1" x14ac:dyDescent="0.25">
      <c r="A3" s="88" t="s">
        <v>0</v>
      </c>
      <c r="B3" s="89"/>
      <c r="C3" s="89"/>
      <c r="D3" s="89"/>
      <c r="E3" s="89"/>
      <c r="F3" s="89" t="str">
        <f>'SET-CONTROL INTERNO'!J3</f>
        <v>CONTROL INTERNO</v>
      </c>
      <c r="G3" s="89"/>
      <c r="H3" s="89"/>
      <c r="I3" s="89"/>
      <c r="J3" s="89"/>
      <c r="K3" s="89"/>
      <c r="L3" s="89"/>
      <c r="M3" s="89"/>
      <c r="N3" s="89"/>
      <c r="O3" s="90"/>
    </row>
    <row r="4" spans="1:24" ht="15.75" customHeight="1" x14ac:dyDescent="0.25">
      <c r="A4" s="91" t="s">
        <v>1</v>
      </c>
      <c r="B4" s="92"/>
      <c r="C4" s="92"/>
      <c r="D4" s="92"/>
      <c r="E4" s="92"/>
      <c r="F4" s="93" t="str">
        <f>'SET-CONTROL INTERNO'!$B8</f>
        <v>Realización actividades de autocontrol</v>
      </c>
      <c r="G4" s="93"/>
      <c r="H4" s="93"/>
      <c r="I4" s="93"/>
      <c r="J4" s="93"/>
      <c r="K4" s="93"/>
      <c r="L4" s="93"/>
      <c r="M4" s="93"/>
      <c r="N4" s="93"/>
      <c r="O4" s="94"/>
    </row>
    <row r="5" spans="1:24" ht="15.75" customHeight="1" x14ac:dyDescent="0.25">
      <c r="A5" s="91" t="s">
        <v>72</v>
      </c>
      <c r="B5" s="92"/>
      <c r="C5" s="92"/>
      <c r="D5" s="92"/>
      <c r="E5" s="92"/>
      <c r="F5" s="125" t="str">
        <f>'SET-CONTROL INTERNO'!F8</f>
        <v>Eficacia</v>
      </c>
      <c r="G5" s="126"/>
      <c r="H5" s="126"/>
      <c r="I5" s="126"/>
      <c r="J5" s="126"/>
      <c r="K5" s="126"/>
      <c r="L5" s="126"/>
      <c r="M5" s="126"/>
      <c r="N5" s="126"/>
      <c r="O5" s="127"/>
    </row>
    <row r="6" spans="1:24" ht="17.25" customHeight="1" thickBot="1" x14ac:dyDescent="0.3">
      <c r="A6" s="128" t="s">
        <v>21</v>
      </c>
      <c r="B6" s="129"/>
      <c r="C6" s="129"/>
      <c r="D6" s="129"/>
      <c r="E6" s="129"/>
      <c r="F6" s="20" t="s">
        <v>51</v>
      </c>
      <c r="G6" s="130" t="str">
        <f>'SET-CONTROL INTERNO'!A8</f>
        <v>IN03</v>
      </c>
      <c r="H6" s="130"/>
      <c r="I6" s="130"/>
      <c r="J6" s="130"/>
      <c r="K6" s="130"/>
      <c r="L6" s="130"/>
      <c r="M6" s="130"/>
      <c r="N6" s="130"/>
      <c r="O6" s="131"/>
    </row>
    <row r="7" spans="1:24" ht="12.75" customHeight="1" x14ac:dyDescent="0.25">
      <c r="A7" s="132" t="s">
        <v>22</v>
      </c>
      <c r="B7" s="133"/>
      <c r="C7" s="133"/>
      <c r="D7" s="133"/>
      <c r="E7" s="79" t="s">
        <v>23</v>
      </c>
      <c r="F7" s="79" t="s">
        <v>24</v>
      </c>
      <c r="G7" s="79"/>
      <c r="H7" s="79" t="s">
        <v>25</v>
      </c>
      <c r="I7" s="79" t="s">
        <v>26</v>
      </c>
      <c r="J7" s="79" t="s">
        <v>27</v>
      </c>
      <c r="K7" s="79"/>
      <c r="L7" s="81" t="s">
        <v>28</v>
      </c>
      <c r="M7" s="81"/>
      <c r="N7" s="81"/>
      <c r="O7" s="82"/>
    </row>
    <row r="8" spans="1:24" ht="46.5" customHeight="1" x14ac:dyDescent="0.25">
      <c r="A8" s="134"/>
      <c r="B8" s="83"/>
      <c r="C8" s="83"/>
      <c r="D8" s="83"/>
      <c r="E8" s="80"/>
      <c r="F8" s="80"/>
      <c r="G8" s="80"/>
      <c r="H8" s="80"/>
      <c r="I8" s="80"/>
      <c r="J8" s="80"/>
      <c r="K8" s="80"/>
      <c r="L8" s="83" t="s">
        <v>29</v>
      </c>
      <c r="M8" s="83"/>
      <c r="N8" s="83" t="s">
        <v>30</v>
      </c>
      <c r="O8" s="141"/>
    </row>
    <row r="9" spans="1:24" ht="81" customHeight="1" thickBot="1" x14ac:dyDescent="0.3">
      <c r="A9" s="101" t="str">
        <f>'SET-CONTROL INTERNO'!$C8</f>
        <v>Medir y monitorear el desarrollo y cumplimiento de las diferentes actividades programadas en el plan de acción de la oficina de control interno tendientes en promover la cultura del autocontrol de los funcionarios y sus equipos de trabajo.</v>
      </c>
      <c r="B9" s="102"/>
      <c r="C9" s="102"/>
      <c r="D9" s="102"/>
      <c r="E9" s="16" t="s">
        <v>35</v>
      </c>
      <c r="F9" s="102" t="str">
        <f>'SET-CONTROL INTERNO'!$D8</f>
        <v>No. De actividades y jornadas de autocontrol efectuadas / No. De capacitaciones y jornadas programadas * 100</v>
      </c>
      <c r="G9" s="102"/>
      <c r="H9" s="19">
        <f>$O16</f>
        <v>1</v>
      </c>
      <c r="I9" s="15" t="str">
        <f>'SET-CONTROL INTERNO'!$E8</f>
        <v>Mensual</v>
      </c>
      <c r="J9" s="122" t="s">
        <v>110</v>
      </c>
      <c r="K9" s="123"/>
      <c r="L9" s="123"/>
      <c r="M9" s="123"/>
      <c r="N9" s="123"/>
      <c r="O9" s="124"/>
    </row>
    <row r="10" spans="1:24" ht="13.5" customHeight="1" x14ac:dyDescent="0.25">
      <c r="A10" s="119" t="s">
        <v>38</v>
      </c>
      <c r="B10" s="120"/>
      <c r="C10" s="120"/>
      <c r="D10" s="120"/>
      <c r="E10" s="120"/>
      <c r="F10" s="120"/>
      <c r="G10" s="120"/>
      <c r="H10" s="120"/>
      <c r="I10" s="120"/>
      <c r="J10" s="120"/>
      <c r="K10" s="120"/>
      <c r="L10" s="120"/>
      <c r="M10" s="120"/>
      <c r="N10" s="120"/>
      <c r="O10" s="121"/>
    </row>
    <row r="11" spans="1:24" ht="21.75" customHeight="1" thickBot="1" x14ac:dyDescent="0.3">
      <c r="A11" s="187" t="s">
        <v>70</v>
      </c>
      <c r="B11" s="188"/>
      <c r="C11" s="188"/>
      <c r="D11" s="188"/>
      <c r="E11" s="188"/>
      <c r="F11" s="188"/>
      <c r="G11" s="188"/>
      <c r="H11" s="188"/>
      <c r="I11" s="188"/>
      <c r="J11" s="188"/>
      <c r="K11" s="188"/>
      <c r="L11" s="188"/>
      <c r="M11" s="188"/>
      <c r="N11" s="188"/>
      <c r="O11" s="189"/>
    </row>
    <row r="12" spans="1:24" ht="15" customHeight="1" thickBot="1" x14ac:dyDescent="0.3">
      <c r="A12" s="135" t="s">
        <v>31</v>
      </c>
      <c r="B12" s="136"/>
      <c r="C12" s="136"/>
      <c r="D12" s="136"/>
      <c r="E12" s="136"/>
      <c r="F12" s="136"/>
      <c r="G12" s="136"/>
      <c r="H12" s="136"/>
      <c r="I12" s="136"/>
      <c r="J12" s="136"/>
      <c r="K12" s="136"/>
      <c r="L12" s="136"/>
      <c r="M12" s="136"/>
      <c r="N12" s="136"/>
      <c r="O12" s="137"/>
      <c r="V12" s="8"/>
      <c r="W12" s="7"/>
      <c r="X12" s="7"/>
    </row>
    <row r="13" spans="1:24" ht="16.5" customHeight="1" x14ac:dyDescent="0.25">
      <c r="A13" s="138" t="s">
        <v>119</v>
      </c>
      <c r="B13" s="139"/>
      <c r="C13" s="139"/>
      <c r="D13" s="139"/>
      <c r="E13" s="139"/>
      <c r="F13" s="139"/>
      <c r="G13" s="139"/>
      <c r="H13" s="139"/>
      <c r="I13" s="139"/>
      <c r="J13" s="139"/>
      <c r="K13" s="139"/>
      <c r="L13" s="139"/>
      <c r="M13" s="139"/>
      <c r="N13" s="139"/>
      <c r="O13" s="140"/>
      <c r="V13" s="8"/>
      <c r="W13" s="9"/>
      <c r="X13" s="9"/>
    </row>
    <row r="14" spans="1:24" ht="16.5" customHeight="1" x14ac:dyDescent="0.25">
      <c r="A14" s="113" t="s">
        <v>32</v>
      </c>
      <c r="B14" s="114"/>
      <c r="C14" s="48" t="s">
        <v>8</v>
      </c>
      <c r="D14" s="48" t="s">
        <v>9</v>
      </c>
      <c r="E14" s="48" t="s">
        <v>10</v>
      </c>
      <c r="F14" s="48" t="s">
        <v>11</v>
      </c>
      <c r="G14" s="48" t="s">
        <v>12</v>
      </c>
      <c r="H14" s="48" t="s">
        <v>13</v>
      </c>
      <c r="I14" s="48" t="s">
        <v>14</v>
      </c>
      <c r="J14" s="48" t="s">
        <v>15</v>
      </c>
      <c r="K14" s="48" t="s">
        <v>16</v>
      </c>
      <c r="L14" s="48" t="s">
        <v>17</v>
      </c>
      <c r="M14" s="48" t="s">
        <v>18</v>
      </c>
      <c r="N14" s="48" t="s">
        <v>19</v>
      </c>
      <c r="O14" s="6" t="s">
        <v>33</v>
      </c>
      <c r="V14" s="8"/>
      <c r="W14" s="9"/>
      <c r="X14" s="9"/>
    </row>
    <row r="15" spans="1:24" ht="16.5" customHeight="1" x14ac:dyDescent="0.25">
      <c r="A15" s="115" t="s">
        <v>39</v>
      </c>
      <c r="B15" s="116"/>
      <c r="C15" s="12">
        <f t="shared" ref="C15:N15" si="0">$O$15</f>
        <v>1</v>
      </c>
      <c r="D15" s="12">
        <f t="shared" si="0"/>
        <v>1</v>
      </c>
      <c r="E15" s="12">
        <f t="shared" si="0"/>
        <v>1</v>
      </c>
      <c r="F15" s="12">
        <f t="shared" si="0"/>
        <v>1</v>
      </c>
      <c r="G15" s="12">
        <f t="shared" si="0"/>
        <v>1</v>
      </c>
      <c r="H15" s="12">
        <f t="shared" si="0"/>
        <v>1</v>
      </c>
      <c r="I15" s="12">
        <f t="shared" si="0"/>
        <v>1</v>
      </c>
      <c r="J15" s="12">
        <f t="shared" si="0"/>
        <v>1</v>
      </c>
      <c r="K15" s="12">
        <f t="shared" si="0"/>
        <v>1</v>
      </c>
      <c r="L15" s="12">
        <f t="shared" si="0"/>
        <v>1</v>
      </c>
      <c r="M15" s="12">
        <f t="shared" si="0"/>
        <v>1</v>
      </c>
      <c r="N15" s="12">
        <f t="shared" si="0"/>
        <v>1</v>
      </c>
      <c r="O15" s="51">
        <f>'SET-CONTROL INTERNO'!J8</f>
        <v>1</v>
      </c>
      <c r="V15" s="8"/>
      <c r="W15" s="9"/>
      <c r="X15" s="9"/>
    </row>
    <row r="16" spans="1:24" ht="17.25" customHeight="1" x14ac:dyDescent="0.25">
      <c r="A16" s="115" t="s">
        <v>118</v>
      </c>
      <c r="B16" s="116"/>
      <c r="C16" s="12">
        <f t="shared" ref="C16:N16" si="1">$O$16</f>
        <v>1</v>
      </c>
      <c r="D16" s="12">
        <f t="shared" si="1"/>
        <v>1</v>
      </c>
      <c r="E16" s="12">
        <f t="shared" si="1"/>
        <v>1</v>
      </c>
      <c r="F16" s="12">
        <f t="shared" si="1"/>
        <v>1</v>
      </c>
      <c r="G16" s="12">
        <f t="shared" si="1"/>
        <v>1</v>
      </c>
      <c r="H16" s="12">
        <f t="shared" si="1"/>
        <v>1</v>
      </c>
      <c r="I16" s="12">
        <f t="shared" si="1"/>
        <v>1</v>
      </c>
      <c r="J16" s="12">
        <f t="shared" si="1"/>
        <v>1</v>
      </c>
      <c r="K16" s="12">
        <f t="shared" si="1"/>
        <v>1</v>
      </c>
      <c r="L16" s="12">
        <f t="shared" si="1"/>
        <v>1</v>
      </c>
      <c r="M16" s="12">
        <f t="shared" si="1"/>
        <v>1</v>
      </c>
      <c r="N16" s="12">
        <f t="shared" si="1"/>
        <v>1</v>
      </c>
      <c r="O16" s="52">
        <f>'SET-CONTROL INTERNO'!K8</f>
        <v>1</v>
      </c>
      <c r="V16" s="8"/>
      <c r="W16" s="9"/>
      <c r="X16" s="9"/>
    </row>
    <row r="17" spans="1:24" ht="17.25" customHeight="1" x14ac:dyDescent="0.25">
      <c r="A17" s="117" t="s">
        <v>114</v>
      </c>
      <c r="B17" s="118"/>
      <c r="C17" s="11" t="str">
        <f>IF((C19),C18/C19,"-")</f>
        <v>-</v>
      </c>
      <c r="D17" s="11" t="str">
        <f>IF((D19),D18/D19,"-")</f>
        <v>-</v>
      </c>
      <c r="E17" s="11" t="str">
        <f>IF((E19),E18/E19,"-")</f>
        <v>-</v>
      </c>
      <c r="F17" s="11" t="str">
        <f>IF((F19),F18/F19,"-")</f>
        <v>-</v>
      </c>
      <c r="G17" s="11" t="str">
        <f t="shared" ref="G17:O17" si="2">IF((G19),G18/G19,"-")</f>
        <v>-</v>
      </c>
      <c r="H17" s="11">
        <f t="shared" si="2"/>
        <v>0</v>
      </c>
      <c r="I17" s="11" t="str">
        <f t="shared" si="2"/>
        <v>-</v>
      </c>
      <c r="J17" s="11" t="str">
        <f t="shared" si="2"/>
        <v>-</v>
      </c>
      <c r="K17" s="11" t="str">
        <f t="shared" si="2"/>
        <v>-</v>
      </c>
      <c r="L17" s="11" t="str">
        <f t="shared" si="2"/>
        <v>-</v>
      </c>
      <c r="M17" s="11" t="str">
        <f t="shared" si="2"/>
        <v>-</v>
      </c>
      <c r="N17" s="11" t="str">
        <f t="shared" si="2"/>
        <v>-</v>
      </c>
      <c r="O17" s="13">
        <f t="shared" si="2"/>
        <v>0</v>
      </c>
      <c r="V17" s="8"/>
      <c r="W17" s="9"/>
      <c r="X17" s="9"/>
    </row>
    <row r="18" spans="1:24" ht="26.25" customHeight="1" x14ac:dyDescent="0.25">
      <c r="A18" s="182" t="s">
        <v>37</v>
      </c>
      <c r="B18" s="47" t="s">
        <v>113</v>
      </c>
      <c r="C18" s="4">
        <v>0</v>
      </c>
      <c r="D18" s="4">
        <v>0</v>
      </c>
      <c r="E18" s="4">
        <v>0</v>
      </c>
      <c r="F18" s="4">
        <v>0</v>
      </c>
      <c r="G18" s="4">
        <v>0</v>
      </c>
      <c r="H18" s="4">
        <v>0</v>
      </c>
      <c r="I18" s="4">
        <v>0</v>
      </c>
      <c r="J18" s="4"/>
      <c r="K18" s="4"/>
      <c r="L18" s="4"/>
      <c r="M18" s="4"/>
      <c r="N18" s="4"/>
      <c r="O18" s="17">
        <f>SUM(C18:N18)</f>
        <v>0</v>
      </c>
      <c r="V18" s="8"/>
      <c r="W18" s="9"/>
      <c r="X18" s="9"/>
    </row>
    <row r="19" spans="1:24" ht="27.75" customHeight="1" thickBot="1" x14ac:dyDescent="0.3">
      <c r="A19" s="182"/>
      <c r="B19" s="47" t="s">
        <v>59</v>
      </c>
      <c r="C19" s="4">
        <v>0</v>
      </c>
      <c r="D19" s="4">
        <v>0</v>
      </c>
      <c r="E19" s="4">
        <v>0</v>
      </c>
      <c r="F19" s="4">
        <v>0</v>
      </c>
      <c r="G19" s="4">
        <v>0</v>
      </c>
      <c r="H19" s="4">
        <v>1</v>
      </c>
      <c r="I19" s="4">
        <v>0</v>
      </c>
      <c r="J19" s="4"/>
      <c r="K19" s="4"/>
      <c r="L19" s="4"/>
      <c r="M19" s="4"/>
      <c r="N19" s="4"/>
      <c r="O19" s="17">
        <f>SUM(C19:N19)</f>
        <v>1</v>
      </c>
      <c r="V19" s="8"/>
      <c r="W19" s="9"/>
      <c r="X19" s="9"/>
    </row>
    <row r="20" spans="1:24" ht="17.25" hidden="1" customHeight="1" x14ac:dyDescent="0.25">
      <c r="A20" s="182"/>
      <c r="B20" s="47"/>
      <c r="C20" s="4"/>
      <c r="D20" s="4"/>
      <c r="E20" s="4"/>
      <c r="F20" s="4"/>
      <c r="G20" s="4"/>
      <c r="H20" s="4"/>
      <c r="I20" s="4"/>
      <c r="J20" s="4"/>
      <c r="K20" s="4"/>
      <c r="L20" s="4"/>
      <c r="M20" s="4"/>
      <c r="N20" s="4"/>
      <c r="O20" s="17"/>
      <c r="V20" s="8"/>
      <c r="W20" s="9"/>
      <c r="X20" s="9"/>
    </row>
    <row r="21" spans="1:24" ht="18" hidden="1" customHeight="1" thickBot="1" x14ac:dyDescent="0.3">
      <c r="A21" s="183"/>
      <c r="B21" s="49" t="s">
        <v>3</v>
      </c>
      <c r="C21" s="5"/>
      <c r="D21" s="5"/>
      <c r="E21" s="5"/>
      <c r="F21" s="5"/>
      <c r="G21" s="5"/>
      <c r="H21" s="5"/>
      <c r="I21" s="5"/>
      <c r="J21" s="5"/>
      <c r="K21" s="5"/>
      <c r="L21" s="5"/>
      <c r="M21" s="5"/>
      <c r="N21" s="5"/>
      <c r="O21" s="18"/>
      <c r="V21" s="8"/>
      <c r="W21" s="9"/>
      <c r="X21" s="9"/>
    </row>
    <row r="22" spans="1:24" ht="14.25" customHeight="1" thickBot="1" x14ac:dyDescent="0.3">
      <c r="A22" s="149" t="s">
        <v>34</v>
      </c>
      <c r="B22" s="150"/>
      <c r="C22" s="151"/>
      <c r="D22" s="184" t="str">
        <f>'SET-CONTROL INTERNO'!$G8</f>
        <v>Entre 95% y 100%</v>
      </c>
      <c r="E22" s="185"/>
      <c r="F22" s="185"/>
      <c r="G22" s="186"/>
      <c r="H22" s="170" t="str">
        <f>'SET-CONTROL INTERNO'!$H8</f>
        <v>Entre 90% y 94%</v>
      </c>
      <c r="I22" s="180"/>
      <c r="J22" s="180"/>
      <c r="K22" s="181"/>
      <c r="L22" s="170" t="str">
        <f>'SET-CONTROL INTERNO'!$I8</f>
        <v>Menor del 90%</v>
      </c>
      <c r="M22" s="171"/>
      <c r="N22" s="171"/>
      <c r="O22" s="172"/>
      <c r="V22" s="8"/>
      <c r="W22" s="9"/>
      <c r="X22" s="9"/>
    </row>
    <row r="23" spans="1:24" ht="33" customHeight="1" thickBot="1" x14ac:dyDescent="0.3">
      <c r="A23" s="152"/>
      <c r="B23" s="153"/>
      <c r="C23" s="153"/>
      <c r="D23" s="108" t="s">
        <v>7</v>
      </c>
      <c r="E23" s="108"/>
      <c r="F23" s="108"/>
      <c r="G23" s="108"/>
      <c r="H23" s="109" t="s">
        <v>78</v>
      </c>
      <c r="I23" s="109"/>
      <c r="J23" s="109"/>
      <c r="K23" s="109"/>
      <c r="L23" s="103" t="s">
        <v>79</v>
      </c>
      <c r="M23" s="103"/>
      <c r="N23" s="103"/>
      <c r="O23" s="104"/>
      <c r="V23" s="8"/>
      <c r="W23" s="9"/>
      <c r="X23" s="9"/>
    </row>
    <row r="24" spans="1:24" ht="15.75" customHeight="1" thickBot="1" x14ac:dyDescent="0.3">
      <c r="A24" s="154" t="s">
        <v>36</v>
      </c>
      <c r="B24" s="155"/>
      <c r="C24" s="155"/>
      <c r="D24" s="155"/>
      <c r="E24" s="155"/>
      <c r="F24" s="155"/>
      <c r="G24" s="155"/>
      <c r="H24" s="155"/>
      <c r="I24" s="155"/>
      <c r="J24" s="155"/>
      <c r="K24" s="155"/>
      <c r="L24" s="155"/>
      <c r="M24" s="155"/>
      <c r="N24" s="155"/>
      <c r="O24" s="156"/>
      <c r="V24" s="8"/>
      <c r="W24" s="9"/>
      <c r="X24" s="9"/>
    </row>
    <row r="25" spans="1:24" ht="264.75" customHeight="1" thickBot="1" x14ac:dyDescent="0.3">
      <c r="A25" s="177"/>
      <c r="B25" s="178"/>
      <c r="C25" s="178"/>
      <c r="D25" s="178"/>
      <c r="E25" s="178"/>
      <c r="F25" s="178"/>
      <c r="G25" s="178"/>
      <c r="H25" s="178"/>
      <c r="I25" s="178"/>
      <c r="J25" s="178"/>
      <c r="K25" s="178"/>
      <c r="L25" s="178"/>
      <c r="M25" s="178"/>
      <c r="N25" s="178"/>
      <c r="O25" s="179"/>
      <c r="V25" s="8"/>
    </row>
    <row r="26" spans="1:24" ht="15" customHeight="1" x14ac:dyDescent="0.25">
      <c r="A26" s="160" t="s">
        <v>75</v>
      </c>
      <c r="B26" s="161"/>
      <c r="C26" s="161"/>
      <c r="D26" s="161"/>
      <c r="E26" s="161"/>
      <c r="F26" s="161"/>
      <c r="G26" s="161"/>
      <c r="H26" s="161"/>
      <c r="I26" s="161"/>
      <c r="J26" s="161"/>
      <c r="K26" s="161"/>
      <c r="L26" s="161"/>
      <c r="M26" s="161"/>
      <c r="N26" s="162" t="s">
        <v>77</v>
      </c>
      <c r="O26" s="163"/>
    </row>
    <row r="27" spans="1:24" ht="15" customHeight="1" x14ac:dyDescent="0.25">
      <c r="A27" s="166" t="s">
        <v>124</v>
      </c>
      <c r="B27" s="167"/>
      <c r="C27" s="167"/>
      <c r="D27" s="167"/>
      <c r="E27" s="167"/>
      <c r="F27" s="167"/>
      <c r="G27" s="167"/>
      <c r="H27" s="167"/>
      <c r="I27" s="167"/>
      <c r="J27" s="167"/>
      <c r="K27" s="167"/>
      <c r="L27" s="167"/>
      <c r="M27" s="167"/>
      <c r="N27" s="168">
        <v>43101</v>
      </c>
      <c r="O27" s="169"/>
    </row>
    <row r="28" spans="1:24" ht="15" customHeight="1" x14ac:dyDescent="0.25">
      <c r="A28" s="166" t="s">
        <v>124</v>
      </c>
      <c r="B28" s="167"/>
      <c r="C28" s="167"/>
      <c r="D28" s="167"/>
      <c r="E28" s="167"/>
      <c r="F28" s="167"/>
      <c r="G28" s="167"/>
      <c r="H28" s="167"/>
      <c r="I28" s="167"/>
      <c r="J28" s="167"/>
      <c r="K28" s="167"/>
      <c r="L28" s="167"/>
      <c r="M28" s="167"/>
      <c r="N28" s="168">
        <v>43132</v>
      </c>
      <c r="O28" s="169"/>
    </row>
    <row r="29" spans="1:24" ht="15" customHeight="1" x14ac:dyDescent="0.25">
      <c r="A29" s="166" t="s">
        <v>124</v>
      </c>
      <c r="B29" s="167"/>
      <c r="C29" s="167"/>
      <c r="D29" s="167"/>
      <c r="E29" s="167"/>
      <c r="F29" s="167"/>
      <c r="G29" s="167"/>
      <c r="H29" s="167"/>
      <c r="I29" s="167"/>
      <c r="J29" s="167"/>
      <c r="K29" s="167"/>
      <c r="L29" s="167"/>
      <c r="M29" s="167"/>
      <c r="N29" s="168">
        <v>43160</v>
      </c>
      <c r="O29" s="169"/>
    </row>
    <row r="30" spans="1:24" ht="15" customHeight="1" x14ac:dyDescent="0.25">
      <c r="A30" s="166" t="s">
        <v>130</v>
      </c>
      <c r="B30" s="167"/>
      <c r="C30" s="167"/>
      <c r="D30" s="167"/>
      <c r="E30" s="167"/>
      <c r="F30" s="167"/>
      <c r="G30" s="167"/>
      <c r="H30" s="167"/>
      <c r="I30" s="167"/>
      <c r="J30" s="167"/>
      <c r="K30" s="167"/>
      <c r="L30" s="167"/>
      <c r="M30" s="167"/>
      <c r="N30" s="168">
        <v>43191</v>
      </c>
      <c r="O30" s="169"/>
    </row>
    <row r="31" spans="1:24" ht="15" customHeight="1" x14ac:dyDescent="0.25">
      <c r="A31" s="166" t="s">
        <v>130</v>
      </c>
      <c r="B31" s="167"/>
      <c r="C31" s="167"/>
      <c r="D31" s="167"/>
      <c r="E31" s="167"/>
      <c r="F31" s="167"/>
      <c r="G31" s="167"/>
      <c r="H31" s="167"/>
      <c r="I31" s="167"/>
      <c r="J31" s="167"/>
      <c r="K31" s="167"/>
      <c r="L31" s="167"/>
      <c r="M31" s="167"/>
      <c r="N31" s="168">
        <v>43221</v>
      </c>
      <c r="O31" s="169"/>
    </row>
    <row r="32" spans="1:24" ht="24" customHeight="1" x14ac:dyDescent="0.25">
      <c r="A32" s="166" t="s">
        <v>131</v>
      </c>
      <c r="B32" s="167"/>
      <c r="C32" s="167"/>
      <c r="D32" s="167"/>
      <c r="E32" s="167"/>
      <c r="F32" s="167"/>
      <c r="G32" s="167"/>
      <c r="H32" s="167"/>
      <c r="I32" s="167"/>
      <c r="J32" s="167"/>
      <c r="K32" s="167"/>
      <c r="L32" s="167"/>
      <c r="M32" s="167"/>
      <c r="N32" s="168">
        <v>43252</v>
      </c>
      <c r="O32" s="169"/>
    </row>
    <row r="33" spans="1:17" ht="15" customHeight="1" x14ac:dyDescent="0.25">
      <c r="A33" s="166" t="s">
        <v>132</v>
      </c>
      <c r="B33" s="167"/>
      <c r="C33" s="167"/>
      <c r="D33" s="167"/>
      <c r="E33" s="167"/>
      <c r="F33" s="167"/>
      <c r="G33" s="167"/>
      <c r="H33" s="167"/>
      <c r="I33" s="167"/>
      <c r="J33" s="167"/>
      <c r="K33" s="167"/>
      <c r="L33" s="167"/>
      <c r="M33" s="167"/>
      <c r="N33" s="168">
        <v>43282</v>
      </c>
      <c r="O33" s="169"/>
    </row>
    <row r="34" spans="1:17" ht="15" customHeight="1" x14ac:dyDescent="0.25">
      <c r="A34" s="166"/>
      <c r="B34" s="167"/>
      <c r="C34" s="167"/>
      <c r="D34" s="167"/>
      <c r="E34" s="167"/>
      <c r="F34" s="167"/>
      <c r="G34" s="167"/>
      <c r="H34" s="167"/>
      <c r="I34" s="167"/>
      <c r="J34" s="167"/>
      <c r="K34" s="167"/>
      <c r="L34" s="167"/>
      <c r="M34" s="167"/>
      <c r="N34" s="168">
        <v>43313</v>
      </c>
      <c r="O34" s="169"/>
    </row>
    <row r="35" spans="1:17" ht="15" customHeight="1" x14ac:dyDescent="0.25">
      <c r="A35" s="166"/>
      <c r="B35" s="167"/>
      <c r="C35" s="167"/>
      <c r="D35" s="167"/>
      <c r="E35" s="167"/>
      <c r="F35" s="167"/>
      <c r="G35" s="167"/>
      <c r="H35" s="167"/>
      <c r="I35" s="167"/>
      <c r="J35" s="167"/>
      <c r="K35" s="167"/>
      <c r="L35" s="167"/>
      <c r="M35" s="167"/>
      <c r="N35" s="168">
        <v>43344</v>
      </c>
      <c r="O35" s="169"/>
    </row>
    <row r="36" spans="1:17" ht="15" customHeight="1" x14ac:dyDescent="0.25">
      <c r="A36" s="166"/>
      <c r="B36" s="167"/>
      <c r="C36" s="167"/>
      <c r="D36" s="167"/>
      <c r="E36" s="167"/>
      <c r="F36" s="167"/>
      <c r="G36" s="167"/>
      <c r="H36" s="167"/>
      <c r="I36" s="167"/>
      <c r="J36" s="167"/>
      <c r="K36" s="167"/>
      <c r="L36" s="167"/>
      <c r="M36" s="167"/>
      <c r="N36" s="168">
        <v>43374</v>
      </c>
      <c r="O36" s="169"/>
    </row>
    <row r="37" spans="1:17" ht="15" customHeight="1" x14ac:dyDescent="0.25">
      <c r="A37" s="166"/>
      <c r="B37" s="167"/>
      <c r="C37" s="167"/>
      <c r="D37" s="167"/>
      <c r="E37" s="167"/>
      <c r="F37" s="167"/>
      <c r="G37" s="167"/>
      <c r="H37" s="167"/>
      <c r="I37" s="167"/>
      <c r="J37" s="167"/>
      <c r="K37" s="167"/>
      <c r="L37" s="167"/>
      <c r="M37" s="167"/>
      <c r="N37" s="168">
        <v>43405</v>
      </c>
      <c r="O37" s="169"/>
    </row>
    <row r="38" spans="1:17" ht="15" customHeight="1" thickBot="1" x14ac:dyDescent="0.3">
      <c r="A38" s="166"/>
      <c r="B38" s="167"/>
      <c r="C38" s="167"/>
      <c r="D38" s="167"/>
      <c r="E38" s="167"/>
      <c r="F38" s="167"/>
      <c r="G38" s="167"/>
      <c r="H38" s="167"/>
      <c r="I38" s="167"/>
      <c r="J38" s="167"/>
      <c r="K38" s="167"/>
      <c r="L38" s="167"/>
      <c r="M38" s="167"/>
      <c r="N38" s="168">
        <v>43435</v>
      </c>
      <c r="O38" s="169"/>
    </row>
    <row r="39" spans="1:17" ht="15.75" customHeight="1" x14ac:dyDescent="0.25">
      <c r="A39" s="160" t="s">
        <v>76</v>
      </c>
      <c r="B39" s="161"/>
      <c r="C39" s="161"/>
      <c r="D39" s="161"/>
      <c r="E39" s="161"/>
      <c r="F39" s="161"/>
      <c r="G39" s="161"/>
      <c r="H39" s="161"/>
      <c r="I39" s="161"/>
      <c r="J39" s="161"/>
      <c r="K39" s="161"/>
      <c r="L39" s="161"/>
      <c r="M39" s="161"/>
      <c r="N39" s="162" t="s">
        <v>77</v>
      </c>
      <c r="O39" s="163"/>
    </row>
    <row r="40" spans="1:17" ht="32.25" customHeight="1" x14ac:dyDescent="0.25">
      <c r="A40" s="166" t="s">
        <v>133</v>
      </c>
      <c r="B40" s="167"/>
      <c r="C40" s="167"/>
      <c r="D40" s="167"/>
      <c r="E40" s="167"/>
      <c r="F40" s="167"/>
      <c r="G40" s="167"/>
      <c r="H40" s="167"/>
      <c r="I40" s="167"/>
      <c r="J40" s="167"/>
      <c r="K40" s="167"/>
      <c r="L40" s="167"/>
      <c r="M40" s="167"/>
      <c r="N40" s="164">
        <v>43282</v>
      </c>
      <c r="O40" s="165"/>
    </row>
    <row r="41" spans="1:17" ht="15" customHeight="1" thickBot="1" x14ac:dyDescent="0.3">
      <c r="A41" s="157"/>
      <c r="B41" s="158"/>
      <c r="C41" s="158"/>
      <c r="D41" s="158"/>
      <c r="E41" s="158"/>
      <c r="F41" s="158"/>
      <c r="G41" s="158"/>
      <c r="H41" s="158"/>
      <c r="I41" s="158"/>
      <c r="J41" s="158"/>
      <c r="K41" s="158"/>
      <c r="L41" s="158"/>
      <c r="M41" s="158"/>
      <c r="N41" s="158"/>
      <c r="O41" s="159"/>
    </row>
    <row r="42" spans="1:17" ht="6.75" customHeight="1" x14ac:dyDescent="0.25">
      <c r="A42" s="142"/>
      <c r="B42" s="142"/>
      <c r="C42" s="142"/>
      <c r="D42" s="142"/>
      <c r="E42" s="142"/>
      <c r="F42" s="142"/>
      <c r="G42" s="142"/>
      <c r="H42" s="142"/>
      <c r="I42" s="142"/>
      <c r="J42" s="142"/>
      <c r="K42" s="142"/>
      <c r="L42" s="142"/>
      <c r="M42" s="142"/>
      <c r="N42" s="142"/>
      <c r="O42" s="142"/>
    </row>
    <row r="44" spans="1:17" ht="14.25" x14ac:dyDescent="0.2">
      <c r="Q44" s="37" t="s">
        <v>99</v>
      </c>
    </row>
    <row r="45" spans="1:17" ht="14.25" x14ac:dyDescent="0.2">
      <c r="Q45" s="37" t="s">
        <v>100</v>
      </c>
    </row>
    <row r="46" spans="1:17" ht="14.25" x14ac:dyDescent="0.2">
      <c r="Q46" s="37" t="s">
        <v>101</v>
      </c>
    </row>
    <row r="47" spans="1:17" ht="14.25" x14ac:dyDescent="0.2">
      <c r="Q47" s="37" t="s">
        <v>102</v>
      </c>
    </row>
    <row r="48" spans="1:17" ht="14.25" x14ac:dyDescent="0.2">
      <c r="Q48" s="37" t="s">
        <v>103</v>
      </c>
    </row>
    <row r="49" spans="17:17" ht="14.25" x14ac:dyDescent="0.2">
      <c r="Q49" s="37" t="s">
        <v>104</v>
      </c>
    </row>
    <row r="50" spans="17:17" ht="14.25" x14ac:dyDescent="0.2">
      <c r="Q50" s="37" t="s">
        <v>105</v>
      </c>
    </row>
    <row r="51" spans="17:17" ht="14.25" x14ac:dyDescent="0.2">
      <c r="Q51" s="37" t="s">
        <v>106</v>
      </c>
    </row>
    <row r="52" spans="17:17" ht="14.25" x14ac:dyDescent="0.2">
      <c r="Q52" s="37" t="s">
        <v>107</v>
      </c>
    </row>
    <row r="53" spans="17:17" ht="14.25" x14ac:dyDescent="0.2">
      <c r="Q53" s="37" t="s">
        <v>108</v>
      </c>
    </row>
    <row r="54" spans="17:17" ht="14.25" x14ac:dyDescent="0.2">
      <c r="Q54" s="37" t="s">
        <v>109</v>
      </c>
    </row>
    <row r="55" spans="17:17" ht="14.25" x14ac:dyDescent="0.2">
      <c r="Q55" s="37" t="s">
        <v>110</v>
      </c>
    </row>
    <row r="56" spans="17:17" ht="14.25" x14ac:dyDescent="0.2">
      <c r="Q56" s="37" t="s">
        <v>111</v>
      </c>
    </row>
    <row r="58" spans="17:17" x14ac:dyDescent="0.25">
      <c r="Q58" s="10">
        <v>1</v>
      </c>
    </row>
    <row r="59" spans="17:17" x14ac:dyDescent="0.25">
      <c r="Q59" s="10">
        <v>1</v>
      </c>
    </row>
  </sheetData>
  <sheetProtection algorithmName="SHA-512" hashValue="jOx3xHIkWAT3C3RxXNB8/R79GBtTJGojduCRjlvbpWP3xtkxdQvJgYmM8Vo1JAJjISi0PzgV3yjFqm/CGUaTRQ==" saltValue="iH0GqsxqIlc+Cs1GsF5Fmg==" spinCount="100000" sheet="1" objects="1" scenarios="1"/>
  <mergeCells count="74">
    <mergeCell ref="A38:M38"/>
    <mergeCell ref="N38:O38"/>
    <mergeCell ref="A34:M34"/>
    <mergeCell ref="N34:O34"/>
    <mergeCell ref="A35:M35"/>
    <mergeCell ref="N35:O35"/>
    <mergeCell ref="A36:M36"/>
    <mergeCell ref="N36:O36"/>
    <mergeCell ref="A32:M32"/>
    <mergeCell ref="N32:O32"/>
    <mergeCell ref="A33:M33"/>
    <mergeCell ref="N33:O33"/>
    <mergeCell ref="A37:M37"/>
    <mergeCell ref="N37:O37"/>
    <mergeCell ref="A29:M29"/>
    <mergeCell ref="N29:O29"/>
    <mergeCell ref="A30:M30"/>
    <mergeCell ref="N30:O30"/>
    <mergeCell ref="A31:M31"/>
    <mergeCell ref="N31:O31"/>
    <mergeCell ref="A42:O42"/>
    <mergeCell ref="A4:E4"/>
    <mergeCell ref="F4:O4"/>
    <mergeCell ref="A1:C2"/>
    <mergeCell ref="D1:O1"/>
    <mergeCell ref="D2:O2"/>
    <mergeCell ref="A11:O11"/>
    <mergeCell ref="I7:I8"/>
    <mergeCell ref="A5:E5"/>
    <mergeCell ref="A3:E3"/>
    <mergeCell ref="F3:O3"/>
    <mergeCell ref="N8:O8"/>
    <mergeCell ref="F5:O5"/>
    <mergeCell ref="J7:K8"/>
    <mergeCell ref="L7:O7"/>
    <mergeCell ref="L8:M8"/>
    <mergeCell ref="A6:E6"/>
    <mergeCell ref="A7:D8"/>
    <mergeCell ref="E7:E8"/>
    <mergeCell ref="F7:G8"/>
    <mergeCell ref="H7:H8"/>
    <mergeCell ref="G6:O6"/>
    <mergeCell ref="A41:M41"/>
    <mergeCell ref="N41:O41"/>
    <mergeCell ref="A16:B16"/>
    <mergeCell ref="A17:B17"/>
    <mergeCell ref="A18:A21"/>
    <mergeCell ref="L22:O22"/>
    <mergeCell ref="D23:G23"/>
    <mergeCell ref="H23:K23"/>
    <mergeCell ref="L23:O23"/>
    <mergeCell ref="A24:O24"/>
    <mergeCell ref="A25:O25"/>
    <mergeCell ref="H22:K22"/>
    <mergeCell ref="A22:C23"/>
    <mergeCell ref="D22:G22"/>
    <mergeCell ref="A39:M39"/>
    <mergeCell ref="N39:O39"/>
    <mergeCell ref="A40:M40"/>
    <mergeCell ref="N40:O40"/>
    <mergeCell ref="J9:O9"/>
    <mergeCell ref="A26:M26"/>
    <mergeCell ref="N26:O26"/>
    <mergeCell ref="A27:M27"/>
    <mergeCell ref="N27:O27"/>
    <mergeCell ref="A15:B15"/>
    <mergeCell ref="A12:O12"/>
    <mergeCell ref="A13:O13"/>
    <mergeCell ref="A14:B14"/>
    <mergeCell ref="A9:D9"/>
    <mergeCell ref="F9:G9"/>
    <mergeCell ref="A10:O10"/>
    <mergeCell ref="A28:M28"/>
    <mergeCell ref="N28:O28"/>
  </mergeCells>
  <dataValidations count="1">
    <dataValidation type="list" allowBlank="1" showInputMessage="1" showErrorMessage="1" sqref="J9:O9" xr:uid="{00000000-0002-0000-0400-000000000000}">
      <formula1>$Q$44:$Q$56</formula1>
    </dataValidation>
  </dataValidations>
  <pageMargins left="0.39370078740157483" right="0.39370078740157483" top="0.35433070866141736" bottom="0.35433070866141736" header="0" footer="0"/>
  <pageSetup scale="73" orientation="portrait" horizontalDpi="4294967295" verticalDpi="4294967295" r:id="rId1"/>
  <headerFooter alignWithMargins="0">
    <oddFooter>&amp;R&amp;8Diseñado por: Wilson Andrade González</oddFooter>
  </headerFooter>
  <drawing r:id="rId2"/>
  <legacyDrawing r:id="rId3"/>
  <oleObjects>
    <mc:AlternateContent xmlns:mc="http://schemas.openxmlformats.org/markup-compatibility/2006">
      <mc:Choice Requires="x14">
        <oleObject progId="PBrush" shapeId="7170" r:id="rId4">
          <objectPr defaultSize="0" autoPict="0" r:id="rId5">
            <anchor moveWithCells="1" sizeWithCells="1">
              <from>
                <xdr:col>1</xdr:col>
                <xdr:colOff>438150</xdr:colOff>
                <xdr:row>0</xdr:row>
                <xdr:rowOff>38100</xdr:rowOff>
              </from>
              <to>
                <xdr:col>1</xdr:col>
                <xdr:colOff>1314450</xdr:colOff>
                <xdr:row>1</xdr:row>
                <xdr:rowOff>123825</xdr:rowOff>
              </to>
            </anchor>
          </objectPr>
        </oleObject>
      </mc:Choice>
      <mc:Fallback>
        <oleObject progId="PBrush" shapeId="7170"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SET-CONTROL INTERNO</vt:lpstr>
      <vt:lpstr>01</vt:lpstr>
      <vt:lpstr>02</vt:lpstr>
      <vt:lpstr>03</vt:lpstr>
      <vt:lpstr>'SET-CONTROL INTERNO'!Títulos_a_imprimir</vt:lpstr>
    </vt:vector>
  </TitlesOfParts>
  <Company>Windows XP Colossus Edition 2 Reloaded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Colossus User</dc:creator>
  <cp:lastModifiedBy>WILSON</cp:lastModifiedBy>
  <cp:lastPrinted>2018-07-31T16:35:03Z</cp:lastPrinted>
  <dcterms:created xsi:type="dcterms:W3CDTF">2010-03-16T20:37:23Z</dcterms:created>
  <dcterms:modified xsi:type="dcterms:W3CDTF">2018-07-31T16:40:33Z</dcterms:modified>
</cp:coreProperties>
</file>